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9570" tabRatio="904" activeTab="0"/>
  </bookViews>
  <sheets>
    <sheet name="국민참여" sheetId="1" r:id="rId1"/>
  </sheets>
  <definedNames>
    <definedName name="_xlnm.Print_Area" localSheetId="0">'국민참여'!$A$1:$K$135</definedName>
    <definedName name="_xlnm.Print_Titles" localSheetId="0">'국민참여'!$3:$3</definedName>
  </definedNames>
  <calcPr fullCalcOnLoad="1"/>
</workbook>
</file>

<file path=xl/sharedStrings.xml><?xml version="1.0" encoding="utf-8"?>
<sst xmlns="http://schemas.openxmlformats.org/spreadsheetml/2006/main" count="830" uniqueCount="616">
  <si>
    <t>총계</t>
  </si>
  <si>
    <t>부산시</t>
  </si>
  <si>
    <t>서구</t>
  </si>
  <si>
    <t>암남동 산103-1번지 일원</t>
  </si>
  <si>
    <t>단풍나무 외 1종</t>
  </si>
  <si>
    <t>동구</t>
  </si>
  <si>
    <t>편백나무</t>
  </si>
  <si>
    <t>남구</t>
  </si>
  <si>
    <t>북구</t>
  </si>
  <si>
    <t>연제구</t>
  </si>
  <si>
    <t>3.17</t>
  </si>
  <si>
    <t>금곡동 476번지</t>
  </si>
  <si>
    <t>느티나무 등 6종</t>
  </si>
  <si>
    <t>중구</t>
  </si>
  <si>
    <t>영주동 산1-196 외 2필지</t>
  </si>
  <si>
    <t>산딸나무 외 1종</t>
  </si>
  <si>
    <t>시민나무심기행사</t>
  </si>
  <si>
    <t>전화예약 또는 
현장참여</t>
  </si>
  <si>
    <t>산림녹지과
(허강영)</t>
  </si>
  <si>
    <t>051-888-3874</t>
  </si>
  <si>
    <t>나무심기체험행사</t>
  </si>
  <si>
    <t>전화예약</t>
  </si>
  <si>
    <t>안전도시과
(김정은)</t>
  </si>
  <si>
    <t>051-600-4532</t>
  </si>
  <si>
    <t>구민나무심기행사</t>
  </si>
  <si>
    <t>경제녹지과
(장유영)</t>
  </si>
  <si>
    <t>051-240-4545</t>
  </si>
  <si>
    <t>내나무갖기캠페인</t>
  </si>
  <si>
    <t>연산동 산 146-1번지</t>
  </si>
  <si>
    <t>산딸나무 등</t>
  </si>
  <si>
    <t>주민센터 접수</t>
  </si>
  <si>
    <t>경제진흥과
(정채윤)</t>
  </si>
  <si>
    <t>051-665-4535</t>
  </si>
  <si>
    <t>선착순</t>
  </si>
  <si>
    <t>인천광역시청</t>
  </si>
  <si>
    <t>전나무</t>
  </si>
  <si>
    <t>자작나무</t>
  </si>
  <si>
    <t>낙엽송</t>
  </si>
  <si>
    <t>연수구 동춘동 산42</t>
  </si>
  <si>
    <t>철쭉 외 1종</t>
  </si>
  <si>
    <t>현장 선착순</t>
  </si>
  <si>
    <t>공원녹지과
(구선모)</t>
  </si>
  <si>
    <t>032-440-3662</t>
  </si>
  <si>
    <t>벚나무</t>
  </si>
  <si>
    <t>편백</t>
  </si>
  <si>
    <t>대덕구</t>
  </si>
  <si>
    <t>소나무 외 1종</t>
  </si>
  <si>
    <t>대전 대덕구 석동동 779</t>
  </si>
  <si>
    <t>이팝나무 외 10종</t>
  </si>
  <si>
    <t>식목일행사병행</t>
  </si>
  <si>
    <t>공원녹지과
(김호동)</t>
  </si>
  <si>
    <t>042-270-5581</t>
  </si>
  <si>
    <t>진달래</t>
  </si>
  <si>
    <t>울주군</t>
  </si>
  <si>
    <t>본청</t>
  </si>
  <si>
    <t>남구 옥동 산138</t>
  </si>
  <si>
    <t>중구 다운동 산47-1</t>
  </si>
  <si>
    <t>남구 용연동 산144</t>
  </si>
  <si>
    <t>대왕암공원</t>
  </si>
  <si>
    <t>대추</t>
  </si>
  <si>
    <t>북구 화봉동 산 35-1번지</t>
  </si>
  <si>
    <t>울주군 청량면 상남리 산33-1, 34-1번지</t>
  </si>
  <si>
    <t>편백 외 2종</t>
  </si>
  <si>
    <t>3.30</t>
  </si>
  <si>
    <t>나무심기행사</t>
  </si>
  <si>
    <t>직접참여</t>
  </si>
  <si>
    <t>녹지공원과
(우재규)</t>
  </si>
  <si>
    <t>052-229-3355</t>
  </si>
  <si>
    <t>공원녹지과    (박현철)</t>
  </si>
  <si>
    <t>052-290-4415</t>
  </si>
  <si>
    <t>공원녹지과
(박성환)</t>
  </si>
  <si>
    <t>052-226-5892</t>
  </si>
  <si>
    <t>공원녹지과
(황선미)</t>
  </si>
  <si>
    <t>052-209-3764</t>
  </si>
  <si>
    <t>공원녹지과
(김원향)</t>
  </si>
  <si>
    <t>052-241-7932</t>
  </si>
  <si>
    <t>산림공원과
(노영정)</t>
  </si>
  <si>
    <t>052-229-7875</t>
  </si>
  <si>
    <t>용인</t>
  </si>
  <si>
    <t>산벚나무</t>
  </si>
  <si>
    <t>무궁화</t>
  </si>
  <si>
    <t>소나무</t>
  </si>
  <si>
    <t>양주</t>
  </si>
  <si>
    <t>용인시 처인구 모현면 초부리 산25-1</t>
  </si>
  <si>
    <t>구리</t>
  </si>
  <si>
    <t>부천시</t>
  </si>
  <si>
    <t>부천시 춘의동 48-17</t>
  </si>
  <si>
    <t>전화,팩스,이메일
 예약</t>
  </si>
  <si>
    <t>녹지과
(임지현)</t>
  </si>
  <si>
    <t>032-625-3577</t>
  </si>
  <si>
    <t>부천시 상동 549 등 3개소</t>
  </si>
  <si>
    <t>이팝나무 등 8종</t>
  </si>
  <si>
    <t xml:space="preserve"> 내나무 심기 행사</t>
  </si>
  <si>
    <t>홈페이지 접수</t>
  </si>
  <si>
    <t>산림과                                                                                                                                                                                     (최유라)</t>
  </si>
  <si>
    <t>031-324-2348</t>
  </si>
  <si>
    <t>추후 행사계획 수립 예정</t>
  </si>
  <si>
    <t>공원녹지과
(김영중)</t>
  </si>
  <si>
    <t>031-550-2045</t>
  </si>
  <si>
    <t>국민참여 나무심기</t>
  </si>
  <si>
    <t>양주시 어둔동 산78-1번지</t>
  </si>
  <si>
    <t>현장선착순</t>
  </si>
  <si>
    <t>공원산림과
(이광진)</t>
  </si>
  <si>
    <t>031-8082-7331</t>
  </si>
  <si>
    <t>미정</t>
  </si>
  <si>
    <t>청주시</t>
  </si>
  <si>
    <t>충주시</t>
  </si>
  <si>
    <t>제천시</t>
  </si>
  <si>
    <t>옥천군</t>
  </si>
  <si>
    <t>영동군</t>
  </si>
  <si>
    <t>진천군</t>
  </si>
  <si>
    <t>괴산군</t>
  </si>
  <si>
    <t>음성군</t>
  </si>
  <si>
    <t>단양군</t>
  </si>
  <si>
    <t>청주시 상당구 가덕면 내암리 산1번지(예정)</t>
  </si>
  <si>
    <t>충주시 목행동 산45-8번지</t>
  </si>
  <si>
    <t>제천시 모산동 산2-1</t>
  </si>
  <si>
    <t>영동군 영동읍 매천리 산35-1</t>
  </si>
  <si>
    <t>스트로브잣나무</t>
  </si>
  <si>
    <t>진천군 진천읍 사석리 산100-1</t>
  </si>
  <si>
    <t>괴산군 칠성면 두천리 산24</t>
  </si>
  <si>
    <t>단양군 대강면 남천리 산4-2</t>
  </si>
  <si>
    <t>식목일행사</t>
  </si>
  <si>
    <t xml:space="preserve">전화예약 </t>
  </si>
  <si>
    <t>산림과
 (송정은)</t>
  </si>
  <si>
    <t>043-201-2312</t>
  </si>
  <si>
    <t>내나무갖기켐페인</t>
  </si>
  <si>
    <t>단체 등 접수 예약</t>
  </si>
  <si>
    <t>산림녹지과
(윤주학)</t>
  </si>
  <si>
    <t>043-850-5811</t>
  </si>
  <si>
    <t>현장참여</t>
  </si>
  <si>
    <t>산림공원과
(고혜란)</t>
  </si>
  <si>
    <t>043-641-6482</t>
  </si>
  <si>
    <t>옥천군 청성면 화성리 산24-1</t>
  </si>
  <si>
    <t>산림녹지과
(김주민)</t>
  </si>
  <si>
    <t>043-730-3474</t>
  </si>
  <si>
    <t>산림과
(송영규)</t>
  </si>
  <si>
    <t>043-740-3313</t>
  </si>
  <si>
    <t>전화예약 등</t>
  </si>
  <si>
    <t>산림축산과
(신소연)</t>
  </si>
  <si>
    <t>043-539-3583</t>
  </si>
  <si>
    <t>자율(현장 선착순)</t>
  </si>
  <si>
    <t>산림녹지과
(민경준)</t>
  </si>
  <si>
    <t>043-830-3252</t>
  </si>
  <si>
    <t>9개 읍,면사무소</t>
  </si>
  <si>
    <t>단풍나무,왕벚나무</t>
  </si>
  <si>
    <t>읍,면사무소 문의</t>
  </si>
  <si>
    <t>읍,면사무소 산업개발팀</t>
  </si>
  <si>
    <t>043-871-3743</t>
  </si>
  <si>
    <t>산림녹지과
(한만홍)</t>
  </si>
  <si>
    <t>043-420-2763</t>
  </si>
  <si>
    <t>전주시</t>
  </si>
  <si>
    <t>군산시</t>
  </si>
  <si>
    <t>익산시</t>
  </si>
  <si>
    <t>진안군</t>
  </si>
  <si>
    <t>장수군</t>
  </si>
  <si>
    <t>고창군</t>
  </si>
  <si>
    <t>부안군</t>
  </si>
  <si>
    <t>군산시 지곡동 산140번지 은파유원지 일원</t>
  </si>
  <si>
    <t>편백, 유실수</t>
  </si>
  <si>
    <t>장수군 계남면 신전리 산89-1</t>
  </si>
  <si>
    <t>고창군 심원면 도천리 산183번지 외 2필지</t>
  </si>
  <si>
    <t>부안군 부안읍 선은리 일원</t>
  </si>
  <si>
    <t>산철쭉 등</t>
  </si>
  <si>
    <t>한가정 한나무 갖기</t>
  </si>
  <si>
    <t>연중</t>
  </si>
  <si>
    <t>참여자 거주지 인근 공원</t>
  </si>
  <si>
    <t>이팝나무</t>
  </si>
  <si>
    <t xml:space="preserve"> 전화, 방문접수 </t>
  </si>
  <si>
    <t xml:space="preserve"> 푸른도시조성과(강예진) </t>
  </si>
  <si>
    <t>063-281-2434</t>
  </si>
  <si>
    <t>식목일 행사</t>
  </si>
  <si>
    <t>전화신청</t>
  </si>
  <si>
    <t>산림녹지과
(김종훈)</t>
  </si>
  <si>
    <t>063-454-2952</t>
  </si>
  <si>
    <t>익산시 팔봉동 산1</t>
  </si>
  <si>
    <t xml:space="preserve"> 전화신청 </t>
  </si>
  <si>
    <t xml:space="preserve"> 산림과
(이준호) </t>
  </si>
  <si>
    <t>063-859-5801</t>
  </si>
  <si>
    <t xml:space="preserve"> 자율참여 </t>
  </si>
  <si>
    <t xml:space="preserve"> 환경산림과
(이석주) </t>
  </si>
  <si>
    <t>063-430-2420</t>
  </si>
  <si>
    <t xml:space="preserve"> 장수군 산림녹지과 
식목일행사 참여 전화신청 </t>
  </si>
  <si>
    <t xml:space="preserve"> 산림녹지과
(최석원) </t>
  </si>
  <si>
    <t>063-350-2421</t>
  </si>
  <si>
    <t>편백(용,2-2)</t>
  </si>
  <si>
    <t xml:space="preserve"> 산림공원과
(백윤숙) </t>
  </si>
  <si>
    <t>063-560-2591</t>
  </si>
  <si>
    <t xml:space="preserve"> 푸른도시과
(신민경) </t>
  </si>
  <si>
    <t>063-580-4455</t>
  </si>
  <si>
    <t>목포시</t>
  </si>
  <si>
    <t>여수시</t>
  </si>
  <si>
    <t>편백 외 1종</t>
  </si>
  <si>
    <t>순천시</t>
  </si>
  <si>
    <t>나주시</t>
  </si>
  <si>
    <t>광양시</t>
  </si>
  <si>
    <t>담양군</t>
  </si>
  <si>
    <t>구례군</t>
  </si>
  <si>
    <t>고흥군</t>
  </si>
  <si>
    <t>보성군</t>
  </si>
  <si>
    <t>화순군</t>
  </si>
  <si>
    <t>영암군</t>
  </si>
  <si>
    <t>함평군</t>
  </si>
  <si>
    <t>영광군</t>
  </si>
  <si>
    <t>장성군</t>
  </si>
  <si>
    <t>목포시 용해동 11-1번지</t>
  </si>
  <si>
    <t>가시나무</t>
  </si>
  <si>
    <t>웅천동 산188 외(웅천공원)</t>
  </si>
  <si>
    <t>동백</t>
  </si>
  <si>
    <t>순천시 해룡면 신대리 2161</t>
  </si>
  <si>
    <t>담양군 금성면 석현리 1-46일원</t>
  </si>
  <si>
    <t>맹종죽,분죽</t>
  </si>
  <si>
    <t>고흥군 포두면 오취리 1161번지 외 1필지</t>
  </si>
  <si>
    <t>홍가시 등</t>
  </si>
  <si>
    <t>황칠나무</t>
  </si>
  <si>
    <t>함평군 학교면 복천리 산 121</t>
  </si>
  <si>
    <t>영광군 영광읍 교촌리 산5-4</t>
  </si>
  <si>
    <t>장성읍 백계리 405천 외(황룡강변)</t>
  </si>
  <si>
    <t>개별 유선신청</t>
  </si>
  <si>
    <t>공원녹지과
(전욱형)</t>
  </si>
  <si>
    <t>061-270-8344</t>
  </si>
  <si>
    <t>제 72회 식목일행사</t>
  </si>
  <si>
    <t>산림과
(한장미)</t>
  </si>
  <si>
    <t>061-659-4603</t>
  </si>
  <si>
    <t>식목일 기념행사</t>
  </si>
  <si>
    <t xml:space="preserve">현장선착순 </t>
  </si>
  <si>
    <t>산림소득과
(주용택)</t>
  </si>
  <si>
    <t>내나무심기캠페인</t>
  </si>
  <si>
    <t xml:space="preserve">나주시 빛가람동 </t>
  </si>
  <si>
    <t>동백 등</t>
  </si>
  <si>
    <t>신청접수</t>
  </si>
  <si>
    <t>산림공원과
(정명근)</t>
  </si>
  <si>
    <t>061-339-7233</t>
  </si>
  <si>
    <t>광양읍 우산리 산1-1번지 일원 외 1개소</t>
  </si>
  <si>
    <t>가시나무 등</t>
  </si>
  <si>
    <t>공모신청</t>
  </si>
  <si>
    <t>공원녹지사업소
(김예린)</t>
  </si>
  <si>
    <t>061-797-2512</t>
  </si>
  <si>
    <t>식목일행사 참여자</t>
  </si>
  <si>
    <t>산림자원과
(이승훈)</t>
  </si>
  <si>
    <t>숲속의 전남 만들기</t>
  </si>
  <si>
    <t>광의면 온당리 204-6번지 외 1필지</t>
  </si>
  <si>
    <t>느티나무 외 5종</t>
  </si>
  <si>
    <t>공모사업</t>
  </si>
  <si>
    <t>박라현</t>
  </si>
  <si>
    <t>구례읍 봉북리 1423-1번지 일원</t>
  </si>
  <si>
    <t>동백 외 6종</t>
  </si>
  <si>
    <t>문척면 월전리 1533-10번지 일원</t>
  </si>
  <si>
    <t>소나무 외 6종</t>
  </si>
  <si>
    <t>홍가시</t>
  </si>
  <si>
    <t>환경산림과
(김유정)</t>
  </si>
  <si>
    <t>061-830-5421</t>
  </si>
  <si>
    <t>16개 읍면</t>
  </si>
  <si>
    <t>황칠,석류</t>
  </si>
  <si>
    <t xml:space="preserve">보성군 보성읍 5일시장,벌교5일시장, 복내5일시장, 득량5일시장,조성5일시장 </t>
  </si>
  <si>
    <t>황칠,헛개나무</t>
  </si>
  <si>
    <t>현장방문</t>
  </si>
  <si>
    <t>산림산업과
(고대범)</t>
  </si>
  <si>
    <t>061-850-5463</t>
  </si>
  <si>
    <t xml:space="preserve"> 화순읍 감도리 산64-1외1</t>
  </si>
  <si>
    <t>산림산업과
(김태은)</t>
  </si>
  <si>
    <t>061-379-3701</t>
  </si>
  <si>
    <t>영암군 미암면 미암리 산48-2</t>
  </si>
  <si>
    <t>산림축산과
(강준호)</t>
  </si>
  <si>
    <t>061-470-2422</t>
  </si>
  <si>
    <t>산림공원사업소
(조현우)</t>
  </si>
  <si>
    <t>061-320-3280</t>
  </si>
  <si>
    <t>사전 모집</t>
  </si>
  <si>
    <t>환경산림과
(이시온)</t>
  </si>
  <si>
    <t>061-350-5586</t>
  </si>
  <si>
    <t>횡금느릅나무</t>
  </si>
  <si>
    <t>산림편백과
(서순평)</t>
  </si>
  <si>
    <t>061-390-7070</t>
  </si>
  <si>
    <t>창원시</t>
  </si>
  <si>
    <t>진주시</t>
  </si>
  <si>
    <t>김해시</t>
  </si>
  <si>
    <t>밀양시</t>
  </si>
  <si>
    <t>거제시</t>
  </si>
  <si>
    <t>양산시</t>
  </si>
  <si>
    <t>남해군</t>
  </si>
  <si>
    <t>하동군</t>
  </si>
  <si>
    <t>함양군</t>
  </si>
  <si>
    <t>합천군</t>
  </si>
  <si>
    <t>하동군 금남면 중평리 산95</t>
  </si>
  <si>
    <t>은행나무</t>
  </si>
  <si>
    <t>남해군 서면 남상리 산26</t>
  </si>
  <si>
    <t>산철쭉외</t>
  </si>
  <si>
    <t>편백 등</t>
  </si>
  <si>
    <t>김해시 상동면 감노리 산79번지 일원</t>
  </si>
  <si>
    <t>밀양시 상남면 남산리 산162-10임</t>
  </si>
  <si>
    <t>거제시 장목면 송진포리 산1-3</t>
  </si>
  <si>
    <t>양산시 물금읍 물금리
(황산체육공원)</t>
  </si>
  <si>
    <t>창원시 의창구 창원수목원</t>
  </si>
  <si>
    <t xml:space="preserve">단풍나무 등 3종 </t>
  </si>
  <si>
    <t>이메일, 팩스, 전화</t>
  </si>
  <si>
    <t>산림녹지과
(최윤성)</t>
  </si>
  <si>
    <t>055-225-7123</t>
  </si>
  <si>
    <t>창원시 성산구 대원레포츠공원</t>
  </si>
  <si>
    <t xml:space="preserve">왕벚나무 등 5종 </t>
  </si>
  <si>
    <t>식목일 행사 병행</t>
  </si>
  <si>
    <t>진주시 옥봉동 산1-1일원</t>
  </si>
  <si>
    <t>신청 및 주민참여</t>
  </si>
  <si>
    <t>산림과(박지영)</t>
  </si>
  <si>
    <t>055-749-8770</t>
  </si>
  <si>
    <t>홈페이지 및 게시판 게재, 전화신청</t>
  </si>
  <si>
    <t>산림과
(김송이)</t>
  </si>
  <si>
    <t>055-330-4429</t>
  </si>
  <si>
    <t>식목일 행사시 청년회, 시의원, 임업후계자 참여</t>
  </si>
  <si>
    <t>산림녹지과
(김경석)</t>
  </si>
  <si>
    <t>055-359-5368</t>
  </si>
  <si>
    <t>산림녹지과
(정종수)</t>
  </si>
  <si>
    <t>055-639-4323</t>
  </si>
  <si>
    <t>산림과
(정영섭)</t>
  </si>
  <si>
    <t>055-392-2892</t>
  </si>
  <si>
    <t>유관기관 및 지역주민</t>
  </si>
  <si>
    <t>환경녹지과
(김평주)</t>
  </si>
  <si>
    <t>055-860-3663</t>
  </si>
  <si>
    <t>나무심기 착수 및 식목일 행사</t>
  </si>
  <si>
    <t>하동군 산림녹지과 문의</t>
  </si>
  <si>
    <t>산림녹지과
(오성택)</t>
  </si>
  <si>
    <t>055-880-2463</t>
  </si>
  <si>
    <t>함양군 상림공원 주차장</t>
  </si>
  <si>
    <t>유실수 및 특용수</t>
  </si>
  <si>
    <t>유관기관 및 사회단체, 군민 현장참여</t>
  </si>
  <si>
    <t>산림녹지과
(황지용)</t>
  </si>
  <si>
    <t>055-960-4857</t>
  </si>
  <si>
    <t>재일 재경 도민회 기념</t>
  </si>
  <si>
    <t>합천군 초계면 초계리 8-3번지(초계역사공원)</t>
  </si>
  <si>
    <t>산림과
(이재현)</t>
  </si>
  <si>
    <t>055-930-3542</t>
  </si>
  <si>
    <t>제주시</t>
  </si>
  <si>
    <t>서귀포시</t>
  </si>
  <si>
    <t>생애주기별기념식수행사</t>
  </si>
  <si>
    <t>오라이동 902-3</t>
  </si>
  <si>
    <t>먼나무</t>
  </si>
  <si>
    <t>전화,팩스</t>
  </si>
  <si>
    <t>공원녹지과
(윤철현)</t>
  </si>
  <si>
    <t>생애주기별 기념식수행사</t>
  </si>
  <si>
    <t>미선정</t>
  </si>
  <si>
    <t>전화, 팩스, 이메일</t>
  </si>
  <si>
    <t>공원녹지과
(강희창)</t>
  </si>
  <si>
    <t>064-760-3035</t>
  </si>
  <si>
    <t>강릉관리소</t>
  </si>
  <si>
    <t>양양관리소</t>
  </si>
  <si>
    <t>평창관리소</t>
  </si>
  <si>
    <t>영월관리소</t>
  </si>
  <si>
    <t>정선관리소</t>
  </si>
  <si>
    <t>삼척관리소</t>
  </si>
  <si>
    <t>삼척시 도계읍 구사리 72임반 1-1소반</t>
  </si>
  <si>
    <t>태백관리소</t>
  </si>
  <si>
    <t>강릉시 성산면 어흘리 170임반 2소반</t>
  </si>
  <si>
    <t>속초시 조양동 산328번지 외 1필</t>
  </si>
  <si>
    <t>벚나무 외 3종</t>
  </si>
  <si>
    <t>평창군 대관령면 횡계리 산1-1</t>
  </si>
  <si>
    <t>태백시 화전동 44임반 2소반</t>
  </si>
  <si>
    <t>나무심기 행사</t>
  </si>
  <si>
    <t>기관 단체 초청 공문 발송</t>
  </si>
  <si>
    <t>자원조성팀
(김성복)</t>
  </si>
  <si>
    <t>033-660-7732</t>
  </si>
  <si>
    <t>자원조성팀
(설원수)</t>
  </si>
  <si>
    <t>033-670-3042</t>
  </si>
  <si>
    <t>자원조성팀
(천영일)</t>
  </si>
  <si>
    <t>033-330-4041</t>
  </si>
  <si>
    <t>영월군 무릉도원면 18임반 6소반</t>
  </si>
  <si>
    <t>기관 및 단체 초청 및 공문발송</t>
  </si>
  <si>
    <t>자원조성팀
(정선호)</t>
  </si>
  <si>
    <t>033-371-8142</t>
  </si>
  <si>
    <t>정선군 정선읍 회동리 71-0-1-2소반 외1</t>
  </si>
  <si>
    <t>기간단체 초청
공문발송</t>
  </si>
  <si>
    <t>자원조성팀
(유승기)</t>
  </si>
  <si>
    <t>033-560-5541</t>
  </si>
  <si>
    <t>기관, 단체 초청 및 공문발송</t>
  </si>
  <si>
    <t>자원조성팀
(김경란)</t>
  </si>
  <si>
    <t>033-570-5241</t>
  </si>
  <si>
    <t>자원조성팀
(최윤성)</t>
  </si>
  <si>
    <t>033-550-9942</t>
  </si>
  <si>
    <t>영월군</t>
  </si>
  <si>
    <t>영주관리소</t>
  </si>
  <si>
    <t>영덕관리소</t>
  </si>
  <si>
    <t>구미관리소</t>
  </si>
  <si>
    <t>울진관리소</t>
  </si>
  <si>
    <t>부산광역시 기장면 철마면 안평리 산112-1</t>
  </si>
  <si>
    <t>봉화군 춘양면 서벽리 산283-3</t>
  </si>
  <si>
    <t>영덕군 창수면 수리 산1</t>
  </si>
  <si>
    <t>울진군 금강송면 쌍전리 산1-1</t>
  </si>
  <si>
    <t>양산관리소</t>
  </si>
  <si>
    <t>자원조성팀
(하지영)</t>
  </si>
  <si>
    <t>054-630-4046</t>
  </si>
  <si>
    <t>산림경영조성팀
(김진호)</t>
  </si>
  <si>
    <t>054-730-8131</t>
  </si>
  <si>
    <t>구미시 선사읍 독동리 산10</t>
  </si>
  <si>
    <t>자원조성팀
(천재원)</t>
  </si>
  <si>
    <t>054-712-4122</t>
  </si>
  <si>
    <t>산림경영조성팀
(석상구)</t>
  </si>
  <si>
    <t>054-780-3951</t>
  </si>
  <si>
    <t>인터넷접수</t>
  </si>
  <si>
    <t>자원조성팀
(손정석)</t>
  </si>
  <si>
    <t>055-370-2733</t>
  </si>
  <si>
    <t>아까시</t>
  </si>
  <si>
    <t>정읍</t>
  </si>
  <si>
    <t>무주</t>
  </si>
  <si>
    <t>영암</t>
  </si>
  <si>
    <t>순천</t>
  </si>
  <si>
    <t>함양</t>
  </si>
  <si>
    <t xml:space="preserve"> 전북 순창군 순창읍 백산리 산60-4</t>
  </si>
  <si>
    <t xml:space="preserve"> 전북 무주군 무풍면 삼거리 산1-7</t>
  </si>
  <si>
    <t xml:space="preserve"> 전남 해남군 현산면 월송리 산56-3</t>
  </si>
  <si>
    <t>은목서 외 3종</t>
  </si>
  <si>
    <t xml:space="preserve"> 경남 함양군 함양읍 죽림리 산364</t>
  </si>
  <si>
    <t>소나무 외 1</t>
  </si>
  <si>
    <t>경영자원팀
(이윤정)</t>
  </si>
  <si>
    <t>063-570-1931</t>
  </si>
  <si>
    <t>경영자원팀
(이  영)</t>
  </si>
  <si>
    <t>063-320-3645</t>
  </si>
  <si>
    <t>경영자원팀
(나영환)</t>
  </si>
  <si>
    <t>061-470-5341</t>
  </si>
  <si>
    <t xml:space="preserve"> 전남 순천시 낙안면 동내리 산3-1
 (낙안민속휴양림 내)</t>
  </si>
  <si>
    <t>경영자원팀
(김범석)</t>
  </si>
  <si>
    <t>061-740-9331</t>
  </si>
  <si>
    <t>경영자원팀
(홍애란)</t>
  </si>
  <si>
    <t>055-960-2532</t>
  </si>
  <si>
    <t>국립산림과학원</t>
  </si>
  <si>
    <t>난대아열대산림연구소</t>
  </si>
  <si>
    <t>벚나무류</t>
  </si>
  <si>
    <t>국민참여나무심기</t>
  </si>
  <si>
    <t>제주특별자치도 서귀포시 남원읍 한남리 산5-2</t>
  </si>
  <si>
    <t>연구시험림운영실 (고영민)</t>
  </si>
  <si>
    <t>064-730-7232</t>
  </si>
  <si>
    <t>양평조합</t>
  </si>
  <si>
    <t>서산조합</t>
  </si>
  <si>
    <t>충남 서산시 운산면 원평리 산30-1</t>
  </si>
  <si>
    <t>논산계룡조합</t>
  </si>
  <si>
    <t>충남 논산시 노성면 노티리 산54-1</t>
  </si>
  <si>
    <t>밤나무</t>
  </si>
  <si>
    <t>담양조합</t>
  </si>
  <si>
    <t>전남 담양군 창평면 용수리 산76</t>
  </si>
  <si>
    <t>하동조합</t>
  </si>
  <si>
    <t>하동군 금남면 고룡리 금오산 일대</t>
  </si>
  <si>
    <t>경기도 양평군 양평읍 공흥로 22</t>
  </si>
  <si>
    <t>왕대추</t>
  </si>
  <si>
    <t>조합원</t>
  </si>
  <si>
    <t>경영지도과
(황효근)</t>
  </si>
  <si>
    <t>경영지도과
(조항훈)</t>
  </si>
  <si>
    <t>기술지도과
(양옥희)</t>
  </si>
  <si>
    <t>기술지도과
(조희권)</t>
  </si>
  <si>
    <t>자율참여</t>
  </si>
  <si>
    <t>경영지도과
(장민익)</t>
  </si>
  <si>
    <t>영월군 남면 연당리 산321</t>
  </si>
  <si>
    <t>환경산림과
(우희정)</t>
  </si>
  <si>
    <t>033-370-2750</t>
  </si>
  <si>
    <t>포항시</t>
  </si>
  <si>
    <t>경주시</t>
  </si>
  <si>
    <t>안동시</t>
  </si>
  <si>
    <t>상주시</t>
  </si>
  <si>
    <t>의성군</t>
  </si>
  <si>
    <t>영덕군</t>
  </si>
  <si>
    <t>낙엽송 등</t>
  </si>
  <si>
    <t>포항시 북구 흥해읍 용천리 1370-1번지 외 곡강리 생태공원 일원</t>
  </si>
  <si>
    <t>3월하순</t>
  </si>
  <si>
    <t>경주시 양남면 하서리 산52번지 외</t>
  </si>
  <si>
    <t>안동시 와룡면 오천리 산104번지 외 1필</t>
  </si>
  <si>
    <t>상주시 중동면 회상리 산12-5번지</t>
  </si>
  <si>
    <t>산벚나무 외 1종</t>
  </si>
  <si>
    <t>영덕군 병곡면 사천리 산5-6번지</t>
  </si>
  <si>
    <t>시민참여 나무심기</t>
  </si>
  <si>
    <t>홈페이지 안내</t>
  </si>
  <si>
    <t>도시녹지과
(한지영)</t>
  </si>
  <si>
    <t>054-270-3233</t>
  </si>
  <si>
    <t>전화 및 홈페이지
예약</t>
  </si>
  <si>
    <t>산림경영과
(손민지)</t>
  </si>
  <si>
    <t>054-779-6333</t>
  </si>
  <si>
    <t>3월중순</t>
  </si>
  <si>
    <t>산림녹지과
(이혁규)</t>
  </si>
  <si>
    <t>054-840-6462</t>
  </si>
  <si>
    <t>제72회 식목일 기념나무심기 행사</t>
  </si>
  <si>
    <t>산림녹지과
(조준홍)</t>
  </si>
  <si>
    <t>054-537-7514</t>
  </si>
  <si>
    <t>생명의 꿈나무 및 행복나무심기</t>
  </si>
  <si>
    <t>의성군 의성읍 중리리 산144-1번지 일대</t>
  </si>
  <si>
    <t>산림과
(이동근)</t>
  </si>
  <si>
    <t>054-830-6315</t>
  </si>
  <si>
    <t>군민참여 나무심기</t>
  </si>
  <si>
    <t>초청 및 전화 접수</t>
  </si>
  <si>
    <t>산림자원과
(김정두)</t>
  </si>
  <si>
    <t>054-730-6316</t>
  </si>
  <si>
    <t>3.24</t>
  </si>
  <si>
    <t>4.05</t>
  </si>
  <si>
    <t>경기</t>
  </si>
  <si>
    <t>충북</t>
  </si>
  <si>
    <t>3.17</t>
  </si>
  <si>
    <t>경북</t>
  </si>
  <si>
    <t>제주</t>
  </si>
  <si>
    <t>동부</t>
  </si>
  <si>
    <t>4.05</t>
  </si>
  <si>
    <t>서부</t>
  </si>
  <si>
    <t>강원</t>
  </si>
  <si>
    <t>3.30</t>
  </si>
  <si>
    <t>전북</t>
  </si>
  <si>
    <t>3~4월</t>
  </si>
  <si>
    <t>3~4월</t>
  </si>
  <si>
    <t>3.01~3.20</t>
  </si>
  <si>
    <t>1~3월</t>
  </si>
  <si>
    <t>경남</t>
  </si>
  <si>
    <t>3.24</t>
  </si>
  <si>
    <t>4.07</t>
  </si>
  <si>
    <t>4.21</t>
  </si>
  <si>
    <t>4.14</t>
  </si>
  <si>
    <t>남부</t>
  </si>
  <si>
    <t>4.05</t>
  </si>
  <si>
    <t>4.04</t>
  </si>
  <si>
    <t>산립조합중앙회</t>
  </si>
  <si>
    <t>시군구
관리소</t>
  </si>
  <si>
    <t>행사구분</t>
  </si>
  <si>
    <t>일자</t>
  </si>
  <si>
    <t>행 사 장 소</t>
  </si>
  <si>
    <t>수종</t>
  </si>
  <si>
    <t>식재면적
(ha)</t>
  </si>
  <si>
    <t>식재본수
(천본)</t>
  </si>
  <si>
    <t>참여인원
(명)</t>
  </si>
  <si>
    <t>참여방법</t>
  </si>
  <si>
    <t>담당부서
(담당자)</t>
  </si>
  <si>
    <t>연락처</t>
  </si>
  <si>
    <t>부산</t>
  </si>
  <si>
    <t>인천</t>
  </si>
  <si>
    <t>대전</t>
  </si>
  <si>
    <t>울산</t>
  </si>
  <si>
    <t>3.30</t>
  </si>
  <si>
    <t>3.22</t>
  </si>
  <si>
    <t>보령시</t>
  </si>
  <si>
    <t>보령시 청라면 옥계리 산61번지</t>
  </si>
  <si>
    <t>금산군</t>
  </si>
  <si>
    <t>부여군</t>
  </si>
  <si>
    <t>서천군</t>
  </si>
  <si>
    <t>청양군</t>
  </si>
  <si>
    <t>홍성군</t>
  </si>
  <si>
    <t>태안군</t>
  </si>
  <si>
    <t>충남</t>
  </si>
  <si>
    <t>소나무외4종</t>
  </si>
  <si>
    <t>부여군 내산면 율암리 산65-1</t>
  </si>
  <si>
    <t>서천군 기산면 광암리 산9번지</t>
  </si>
  <si>
    <t>홍성군 결성면 성남리 1073-3</t>
  </si>
  <si>
    <t>금산군 남일면 신천리 산128-1</t>
  </si>
  <si>
    <t>소나무외1</t>
  </si>
  <si>
    <t>태안군 이원면 포지리 225-8</t>
  </si>
  <si>
    <t>산림녹지과
(안미연)</t>
  </si>
  <si>
    <t>041-930-4605</t>
  </si>
  <si>
    <t>식목일 나무심기</t>
  </si>
  <si>
    <t>청양군 대치면 장곡리 산20-1</t>
  </si>
  <si>
    <t>산림축산과
(전성희)</t>
  </si>
  <si>
    <t>041-940-2464</t>
  </si>
  <si>
    <t>산림정책과</t>
  </si>
  <si>
    <t>041-750-3403</t>
  </si>
  <si>
    <t>산림녹지과
(이영복)</t>
  </si>
  <si>
    <t>041-630-1387</t>
  </si>
  <si>
    <t>산림녹지과
(김성식)</t>
  </si>
  <si>
    <t>041-830-2419</t>
  </si>
  <si>
    <t>식목일기념행사</t>
  </si>
  <si>
    <t>농림과
(문양재)</t>
  </si>
  <si>
    <t>041-950-4113</t>
  </si>
  <si>
    <t>나무심기</t>
  </si>
  <si>
    <t>방문</t>
  </si>
  <si>
    <t>환경산림과
(이동협)</t>
  </si>
  <si>
    <t>041-670-2826</t>
  </si>
  <si>
    <t>041-735-2511</t>
  </si>
  <si>
    <t>강동구</t>
  </si>
  <si>
    <t>양천구</t>
  </si>
  <si>
    <t>서울</t>
  </si>
  <si>
    <t>강동구 둔촌동 산83번지</t>
  </si>
  <si>
    <t>식목행사</t>
  </si>
  <si>
    <t>푸른도시과
(정서진)</t>
  </si>
  <si>
    <t>02-3425-6473</t>
  </si>
  <si>
    <t>서울특별시</t>
  </si>
  <si>
    <t>탄소 상쇄 숲 조성</t>
  </si>
  <si>
    <t>3월말~4월초(예정)</t>
  </si>
  <si>
    <t>종로구 구기동 233-2</t>
  </si>
  <si>
    <t>청단풍 외 9종</t>
  </si>
  <si>
    <t>홈페이지접수</t>
  </si>
  <si>
    <t>조경과
(정성문)</t>
  </si>
  <si>
    <t>02-2133-2111</t>
  </si>
  <si>
    <t>송파구 오금동 산3-11번지</t>
  </si>
  <si>
    <t>강동구 고덕동 287</t>
  </si>
  <si>
    <t>산벚나무 외 5종</t>
  </si>
  <si>
    <t>은평구 신사동 산93-8</t>
  </si>
  <si>
    <t>편백나무 외 10종</t>
  </si>
  <si>
    <t>공동체정원 조성 주민제안사업</t>
  </si>
  <si>
    <t>서울시 전역(약 400개소)</t>
  </si>
  <si>
    <t>회양목 등 20종</t>
  </si>
  <si>
    <t>공모접수</t>
  </si>
  <si>
    <t>조경과
(정상학)</t>
  </si>
  <si>
    <t>02-2133-2114</t>
  </si>
  <si>
    <t>양천구 용왕산 외 2개소</t>
  </si>
  <si>
    <t>산벚, 편백나무 등 10종</t>
  </si>
  <si>
    <t>공원녹지과
(정한솔)</t>
  </si>
  <si>
    <t>02-2620-3590</t>
  </si>
  <si>
    <t>2.01~2.16</t>
  </si>
  <si>
    <t>전남</t>
  </si>
  <si>
    <t>064-728-3572</t>
  </si>
  <si>
    <t>소나무</t>
  </si>
  <si>
    <t>주목</t>
  </si>
  <si>
    <t>`</t>
  </si>
  <si>
    <t>061-380-2945</t>
  </si>
  <si>
    <t>061-780-2310</t>
  </si>
  <si>
    <t>진안군 주천면 신양리 주천생태공원 일원</t>
  </si>
  <si>
    <t>061-749-8737</t>
  </si>
  <si>
    <t>031-772-2144</t>
  </si>
  <si>
    <t>041-665-0244</t>
  </si>
  <si>
    <t>055-883-4501</t>
  </si>
  <si>
    <t>061-383-9995</t>
  </si>
  <si>
    <t>※ 지역별 기상상황 등 여건에 따라 변경될 수 있으므로
    행사일정 등은 반드시 확인 후 참여</t>
  </si>
  <si>
    <t>세종</t>
  </si>
  <si>
    <t>세종시</t>
  </si>
  <si>
    <t>전동면 노장리 산125-1</t>
  </si>
  <si>
    <t>자율</t>
  </si>
  <si>
    <t>산림공원과
(문은지)</t>
  </si>
  <si>
    <t>044-300-4415</t>
  </si>
  <si>
    <t>○ 국민참여 나무심기 행사 계획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</si>
</sst>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mm&quot;월&quot;\ dd&quot;일&quot;"/>
    <numFmt numFmtId="178" formatCode="_-* #,##0.00_-;\-* #,##0.00_-;_-* &quot;-&quot;_-;_-@_-"/>
    <numFmt numFmtId="179" formatCode="0.0_ "/>
    <numFmt numFmtId="180" formatCode="General&quot;개&quot;&quot;소&quot;"/>
    <numFmt numFmtId="181" formatCode="#,##0.0_);[Red]\(#,##0.0\)"/>
    <numFmt numFmtId="182" formatCode="#,##0_ "/>
    <numFmt numFmtId="183" formatCode="_-* #,##0.0_-;\-* #,##0.0_-;_-* &quot;-&quot;?_-;_-@_-"/>
    <numFmt numFmtId="184" formatCode="0.00_);[Red]\(0.00\)"/>
    <numFmt numFmtId="185" formatCode="0.00_ "/>
    <numFmt numFmtId="186" formatCode="#,##0\ &quot;F&quot;;\-#,##0\ &quot;F&quot;"/>
    <numFmt numFmtId="187" formatCode="#,##0.00_ "/>
    <numFmt numFmtId="188" formatCode="#,##0&quot; F&quot;_);[Red]\(#,##0&quot; F&quot;\)"/>
    <numFmt numFmtId="189" formatCode="_ * #,##0_ ;_ * \-#,##0_ ;_ * &quot;-&quot;_ ;_ @_ "/>
    <numFmt numFmtId="190" formatCode="_ * #,##0.00_ ;_ * \-#,##0.00_ ;_ * &quot;-&quot;??_ ;_ @_ "/>
    <numFmt numFmtId="191" formatCode="#,##0.00&quot;?_);[Red]\(#,##0.00&quot;&quot;?&quot;\)"/>
    <numFmt numFmtId="192" formatCode="#,##0&quot;?_);[Red]\(#,##0&quot;&quot;?&quot;\)"/>
    <numFmt numFmtId="193" formatCode="_-* #,##0.0000_-;\-* #,##0.0000_-;_-* &quot;-&quot;_-;_-@_-"/>
    <numFmt numFmtId="194" formatCode="#,##0.0_ "/>
    <numFmt numFmtId="195" formatCode="#,##0.0_);\(#,##0.0\)"/>
    <numFmt numFmtId="196" formatCode="[$-412]yyyy&quot;년&quot;\ m&quot;월&quot;\ d&quot;일&quot;\ dddd"/>
    <numFmt numFmtId="197" formatCode="[$-412]AM/PM\ h:mm:ss"/>
    <numFmt numFmtId="198" formatCode="0.0_);[Red]\(0.0\)"/>
    <numFmt numFmtId="199" formatCode="0_);[Red]\(0\)"/>
    <numFmt numFmtId="200" formatCode="General&quot; 개소&quot;"/>
    <numFmt numFmtId="201" formatCode="_-* #,##0.000_-;\-* #,##0.000_-;_-* &quot;-&quot;_-;_-@_-"/>
    <numFmt numFmtId="202" formatCode="0.0"/>
    <numFmt numFmtId="203" formatCode="#,##0.0"/>
  </numFmts>
  <fonts count="65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8"/>
      <name val="돋움"/>
      <family val="3"/>
    </font>
    <font>
      <sz val="20"/>
      <name val="돋움"/>
      <family val="3"/>
    </font>
    <font>
      <sz val="12"/>
      <name val="HY헤드라인M"/>
      <family val="1"/>
    </font>
    <font>
      <sz val="12"/>
      <name val="돋움"/>
      <family val="3"/>
    </font>
    <font>
      <sz val="11"/>
      <name val="굴림체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u val="single"/>
      <sz val="13"/>
      <name val="굴림체"/>
      <family val="3"/>
    </font>
    <font>
      <sz val="12"/>
      <name val="굴림체"/>
      <family val="3"/>
    </font>
    <font>
      <b/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Arial"/>
      <family val="2"/>
    </font>
    <font>
      <sz val="11"/>
      <color indexed="8"/>
      <name val="굴림체"/>
      <family val="3"/>
    </font>
    <font>
      <b/>
      <u val="single"/>
      <sz val="13"/>
      <color indexed="8"/>
      <name val="굴림체"/>
      <family val="3"/>
    </font>
    <font>
      <sz val="12"/>
      <color indexed="8"/>
      <name val="굴림체"/>
      <family val="3"/>
    </font>
    <font>
      <b/>
      <sz val="11"/>
      <color indexed="53"/>
      <name val="맑은 고딕"/>
      <family val="3"/>
    </font>
    <font>
      <sz val="11"/>
      <color indexed="16"/>
      <name val="맑은 고딕"/>
      <family val="3"/>
    </font>
    <font>
      <sz val="11"/>
      <color indexed="19"/>
      <name val="맑은 고딕"/>
      <family val="3"/>
    </font>
    <font>
      <sz val="11"/>
      <color indexed="53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8"/>
      <color indexed="8"/>
      <name val="돋움"/>
      <family val="3"/>
    </font>
    <font>
      <b/>
      <sz val="10"/>
      <name val="돋움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21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1" fillId="25" borderId="0" applyNumberFormat="0" applyBorder="0" applyAlignment="0" applyProtection="0"/>
    <xf numFmtId="0" fontId="47" fillId="26" borderId="0" applyNumberFormat="0" applyBorder="0" applyAlignment="0" applyProtection="0"/>
    <xf numFmtId="0" fontId="14" fillId="27" borderId="0" applyNumberFormat="0" applyBorder="0" applyAlignment="0" applyProtection="0"/>
    <xf numFmtId="0" fontId="47" fillId="28" borderId="0" applyNumberFormat="0" applyBorder="0" applyAlignment="0" applyProtection="0"/>
    <xf numFmtId="0" fontId="14" fillId="29" borderId="0" applyNumberFormat="0" applyBorder="0" applyAlignment="0" applyProtection="0"/>
    <xf numFmtId="0" fontId="47" fillId="30" borderId="0" applyNumberFormat="0" applyBorder="0" applyAlignment="0" applyProtection="0"/>
    <xf numFmtId="0" fontId="14" fillId="31" borderId="0" applyNumberFormat="0" applyBorder="0" applyAlignment="0" applyProtection="0"/>
    <xf numFmtId="0" fontId="47" fillId="32" borderId="0" applyNumberFormat="0" applyBorder="0" applyAlignment="0" applyProtection="0"/>
    <xf numFmtId="0" fontId="14" fillId="33" borderId="0" applyNumberFormat="0" applyBorder="0" applyAlignment="0" applyProtection="0"/>
    <xf numFmtId="0" fontId="47" fillId="34" borderId="0" applyNumberFormat="0" applyBorder="0" applyAlignment="0" applyProtection="0"/>
    <xf numFmtId="0" fontId="14" fillId="35" borderId="0" applyNumberFormat="0" applyBorder="0" applyAlignment="0" applyProtection="0"/>
    <xf numFmtId="0" fontId="47" fillId="36" borderId="0" applyNumberFormat="0" applyBorder="0" applyAlignment="0" applyProtection="0"/>
    <xf numFmtId="0" fontId="14" fillId="37" borderId="0" applyNumberFormat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>
      <alignment/>
      <protection/>
    </xf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9" fillId="0" borderId="0">
      <alignment/>
      <protection/>
    </xf>
    <xf numFmtId="0" fontId="11" fillId="0" borderId="0" applyFill="0" applyBorder="0" applyProtection="0">
      <alignment horizontal="centerContinuous" vertical="center"/>
    </xf>
    <xf numFmtId="0" fontId="24" fillId="0" borderId="0" applyFill="0" applyBorder="0" applyProtection="0">
      <alignment horizontal="centerContinuous" vertical="center"/>
    </xf>
    <xf numFmtId="0" fontId="12" fillId="38" borderId="0" applyFill="0" applyBorder="0" applyProtection="0">
      <alignment horizontal="center" vertical="center"/>
    </xf>
    <xf numFmtId="0" fontId="25" fillId="38" borderId="0" applyFill="0" applyBorder="0" applyProtection="0">
      <alignment horizontal="center" vertical="center"/>
    </xf>
    <xf numFmtId="0" fontId="47" fillId="39" borderId="0" applyNumberFormat="0" applyBorder="0" applyAlignment="0" applyProtection="0"/>
    <xf numFmtId="0" fontId="14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42" borderId="0" applyNumberFormat="0" applyBorder="0" applyAlignment="0" applyProtection="0"/>
    <xf numFmtId="0" fontId="47" fillId="43" borderId="0" applyNumberFormat="0" applyBorder="0" applyAlignment="0" applyProtection="0"/>
    <xf numFmtId="0" fontId="14" fillId="44" borderId="0" applyNumberFormat="0" applyBorder="0" applyAlignment="0" applyProtection="0"/>
    <xf numFmtId="0" fontId="47" fillId="45" borderId="0" applyNumberFormat="0" applyBorder="0" applyAlignment="0" applyProtection="0"/>
    <xf numFmtId="0" fontId="14" fillId="46" borderId="0" applyNumberFormat="0" applyBorder="0" applyAlignment="0" applyProtection="0"/>
    <xf numFmtId="0" fontId="47" fillId="47" borderId="0" applyNumberFormat="0" applyBorder="0" applyAlignment="0" applyProtection="0"/>
    <xf numFmtId="0" fontId="14" fillId="48" borderId="0" applyNumberFormat="0" applyBorder="0" applyAlignment="0" applyProtection="0"/>
    <xf numFmtId="0" fontId="47" fillId="49" borderId="0" applyNumberFormat="0" applyBorder="0" applyAlignment="0" applyProtection="0"/>
    <xf numFmtId="0" fontId="14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1" borderId="1" applyNumberFormat="0" applyAlignment="0" applyProtection="0"/>
    <xf numFmtId="0" fontId="26" fillId="51" borderId="2" applyNumberFormat="0" applyAlignment="0" applyProtection="0"/>
    <xf numFmtId="0" fontId="50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53" borderId="3" applyNumberFormat="0" applyFont="0" applyAlignment="0" applyProtection="0"/>
    <xf numFmtId="0" fontId="0" fillId="54" borderId="4" applyNumberFormat="0" applyFont="0" applyAlignment="0" applyProtection="0"/>
    <xf numFmtId="9" fontId="0" fillId="0" borderId="0" applyFont="0" applyFill="0" applyBorder="0" applyAlignment="0" applyProtection="0"/>
    <xf numFmtId="9" fontId="7" fillId="38" borderId="0" applyFill="0" applyBorder="0" applyProtection="0">
      <alignment horizontal="right"/>
    </xf>
    <xf numFmtId="9" fontId="23" fillId="38" borderId="0" applyFill="0" applyBorder="0" applyProtection="0">
      <alignment horizontal="right"/>
    </xf>
    <xf numFmtId="10" fontId="7" fillId="0" borderId="0" applyFill="0" applyBorder="0" applyProtection="0">
      <alignment horizontal="right"/>
    </xf>
    <xf numFmtId="10" fontId="23" fillId="0" borderId="0" applyFill="0" applyBorder="0" applyProtection="0">
      <alignment horizontal="right"/>
    </xf>
    <xf numFmtId="0" fontId="51" fillId="55" borderId="0" applyNumberFormat="0" applyBorder="0" applyAlignment="0" applyProtection="0"/>
    <xf numFmtId="0" fontId="28" fillId="55" borderId="0" applyNumberFormat="0" applyBorder="0" applyAlignment="0" applyProtection="0"/>
    <xf numFmtId="0" fontId="8" fillId="0" borderId="0">
      <alignment/>
      <protection/>
    </xf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6" borderId="5" applyNumberFormat="0" applyAlignment="0" applyProtection="0"/>
    <xf numFmtId="0" fontId="17" fillId="5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22" fillId="0" borderId="0">
      <alignment/>
      <protection/>
    </xf>
    <xf numFmtId="0" fontId="54" fillId="0" borderId="7" applyNumberFormat="0" applyFill="0" applyAlignment="0" applyProtection="0"/>
    <xf numFmtId="0" fontId="29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18" fillId="0" borderId="10" applyNumberFormat="0" applyFill="0" applyAlignment="0" applyProtection="0"/>
    <xf numFmtId="0" fontId="57" fillId="57" borderId="1" applyNumberFormat="0" applyAlignment="0" applyProtection="0"/>
    <xf numFmtId="0" fontId="19" fillId="58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31" fillId="0" borderId="12" applyNumberFormat="0" applyFill="0" applyAlignment="0" applyProtection="0"/>
    <xf numFmtId="0" fontId="60" fillId="0" borderId="13" applyNumberFormat="0" applyFill="0" applyAlignment="0" applyProtection="0"/>
    <xf numFmtId="0" fontId="32" fillId="0" borderId="14" applyNumberFormat="0" applyFill="0" applyAlignment="0" applyProtection="0"/>
    <xf numFmtId="0" fontId="61" fillId="0" borderId="15" applyNumberFormat="0" applyFill="0" applyAlignment="0" applyProtection="0"/>
    <xf numFmtId="0" fontId="33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59" borderId="0" applyNumberFormat="0" applyBorder="0" applyAlignment="0" applyProtection="0"/>
    <xf numFmtId="0" fontId="20" fillId="59" borderId="0" applyNumberFormat="0" applyBorder="0" applyAlignment="0" applyProtection="0"/>
    <xf numFmtId="0" fontId="63" fillId="51" borderId="17" applyNumberFormat="0" applyAlignment="0" applyProtection="0"/>
    <xf numFmtId="0" fontId="21" fillId="51" borderId="18" applyNumberFormat="0" applyAlignment="0" applyProtection="0"/>
    <xf numFmtId="186" fontId="7" fillId="0" borderId="0" applyFont="0" applyFill="0" applyBorder="0" applyAlignment="0" applyProtection="0"/>
    <xf numFmtId="187" fontId="7" fillId="38" borderId="0" applyFill="0" applyBorder="0" applyProtection="0">
      <alignment horizontal="right"/>
    </xf>
    <xf numFmtId="187" fontId="23" fillId="38" borderId="0" applyFill="0" applyBorder="0" applyProtection="0">
      <alignment horizontal="right"/>
    </xf>
    <xf numFmtId="18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6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176" fontId="2" fillId="0" borderId="19" xfId="98" applyNumberFormat="1" applyFont="1" applyFill="1" applyBorder="1" applyAlignment="1">
      <alignment vertical="center"/>
    </xf>
    <xf numFmtId="176" fontId="2" fillId="0" borderId="19" xfId="98" applyNumberFormat="1" applyFont="1" applyFill="1" applyBorder="1" applyAlignment="1">
      <alignment horizontal="center" vertical="center"/>
    </xf>
    <xf numFmtId="41" fontId="2" fillId="0" borderId="19" xfId="98" applyFont="1" applyFill="1" applyBorder="1" applyAlignment="1">
      <alignment horizontal="center" vertical="center" wrapText="1"/>
    </xf>
    <xf numFmtId="176" fontId="2" fillId="0" borderId="19" xfId="98" applyNumberFormat="1" applyFont="1" applyFill="1" applyBorder="1" applyAlignment="1">
      <alignment horizontal="center" vertical="center" shrinkToFit="1"/>
    </xf>
    <xf numFmtId="41" fontId="2" fillId="0" borderId="19" xfId="98" applyFont="1" applyFill="1" applyBorder="1" applyAlignment="1">
      <alignment horizontal="center" vertical="center" shrinkToFit="1"/>
    </xf>
    <xf numFmtId="41" fontId="2" fillId="0" borderId="19" xfId="98" applyNumberFormat="1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left" vertical="center" wrapText="1"/>
    </xf>
    <xf numFmtId="41" fontId="2" fillId="38" borderId="19" xfId="98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76" fontId="2" fillId="38" borderId="19" xfId="98" applyNumberFormat="1" applyFont="1" applyFill="1" applyBorder="1" applyAlignment="1">
      <alignment horizontal="center" vertical="center" shrinkToFit="1"/>
    </xf>
    <xf numFmtId="41" fontId="2" fillId="38" borderId="19" xfId="98" applyNumberFormat="1" applyFont="1" applyFill="1" applyBorder="1" applyAlignment="1">
      <alignment horizontal="center" vertical="center" wrapText="1"/>
    </xf>
    <xf numFmtId="49" fontId="2" fillId="38" borderId="19" xfId="0" applyNumberFormat="1" applyFont="1" applyFill="1" applyBorder="1" applyAlignment="1">
      <alignment horizontal="center" vertical="center" wrapText="1"/>
    </xf>
    <xf numFmtId="41" fontId="2" fillId="0" borderId="19" xfId="98" applyNumberFormat="1" applyFont="1" applyFill="1" applyBorder="1" applyAlignment="1">
      <alignment horizontal="center" vertical="center"/>
    </xf>
    <xf numFmtId="0" fontId="2" fillId="6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41" fontId="2" fillId="0" borderId="19" xfId="98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horizontal="center" vertical="center"/>
    </xf>
    <xf numFmtId="41" fontId="2" fillId="0" borderId="19" xfId="98" applyNumberFormat="1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80" fontId="2" fillId="60" borderId="19" xfId="0" applyNumberFormat="1" applyFont="1" applyFill="1" applyBorder="1" applyAlignment="1">
      <alignment horizontal="center" vertical="center" wrapText="1"/>
    </xf>
    <xf numFmtId="49" fontId="34" fillId="0" borderId="19" xfId="0" applyNumberFormat="1" applyFont="1" applyFill="1" applyBorder="1" applyAlignment="1">
      <alignment horizontal="center" vertical="center"/>
    </xf>
    <xf numFmtId="176" fontId="34" fillId="0" borderId="19" xfId="98" applyNumberFormat="1" applyFont="1" applyFill="1" applyBorder="1" applyAlignment="1">
      <alignment vertical="center"/>
    </xf>
    <xf numFmtId="41" fontId="34" fillId="0" borderId="19" xfId="98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shrinkToFit="1"/>
    </xf>
    <xf numFmtId="176" fontId="2" fillId="0" borderId="19" xfId="98" applyNumberFormat="1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left" vertical="center" wrapText="1" shrinkToFit="1"/>
    </xf>
    <xf numFmtId="0" fontId="34" fillId="0" borderId="19" xfId="0" applyNumberFormat="1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41" fontId="34" fillId="0" borderId="19" xfId="98" applyFont="1" applyFill="1" applyBorder="1" applyAlignment="1">
      <alignment horizontal="center" vertical="center" wrapText="1"/>
    </xf>
    <xf numFmtId="180" fontId="3" fillId="34" borderId="19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left" vertical="center" wrapText="1"/>
    </xf>
    <xf numFmtId="41" fontId="2" fillId="0" borderId="19" xfId="98" applyFont="1" applyFill="1" applyBorder="1" applyAlignment="1">
      <alignment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176" fontId="2" fillId="60" borderId="19" xfId="98" applyNumberFormat="1" applyFont="1" applyFill="1" applyBorder="1" applyAlignment="1">
      <alignment horizontal="center" vertical="center" shrinkToFit="1"/>
    </xf>
    <xf numFmtId="41" fontId="2" fillId="60" borderId="19" xfId="98" applyNumberFormat="1" applyFont="1" applyFill="1" applyBorder="1" applyAlignment="1">
      <alignment horizontal="center" vertical="center" shrinkToFit="1"/>
    </xf>
    <xf numFmtId="41" fontId="2" fillId="60" borderId="19" xfId="98" applyNumberFormat="1" applyFont="1" applyFill="1" applyBorder="1" applyAlignment="1">
      <alignment horizontal="center" vertical="center" wrapText="1"/>
    </xf>
    <xf numFmtId="41" fontId="2" fillId="60" borderId="19" xfId="98" applyFont="1" applyFill="1" applyBorder="1" applyAlignment="1">
      <alignment horizontal="center" vertical="center" wrapText="1"/>
    </xf>
    <xf numFmtId="49" fontId="2" fillId="60" borderId="19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 shrinkToFit="1"/>
    </xf>
    <xf numFmtId="58" fontId="34" fillId="0" borderId="19" xfId="0" applyNumberFormat="1" applyFont="1" applyFill="1" applyBorder="1" applyAlignment="1">
      <alignment horizontal="center" vertical="center" wrapText="1"/>
    </xf>
    <xf numFmtId="176" fontId="34" fillId="0" borderId="19" xfId="98" applyNumberFormat="1" applyFont="1" applyFill="1" applyBorder="1" applyAlignment="1">
      <alignment horizontal="center" vertical="center" shrinkToFit="1"/>
    </xf>
    <xf numFmtId="41" fontId="34" fillId="0" borderId="19" xfId="98" applyNumberFormat="1" applyFont="1" applyFill="1" applyBorder="1" applyAlignment="1">
      <alignment horizontal="center" vertical="center" shrinkToFit="1"/>
    </xf>
    <xf numFmtId="49" fontId="34" fillId="0" borderId="19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 quotePrefix="1">
      <alignment horizontal="center" vertical="center" wrapText="1"/>
    </xf>
    <xf numFmtId="41" fontId="2" fillId="0" borderId="19" xfId="98" applyNumberFormat="1" applyFont="1" applyFill="1" applyBorder="1" applyAlignment="1">
      <alignment vertical="center" shrinkToFit="1"/>
    </xf>
    <xf numFmtId="0" fontId="34" fillId="0" borderId="19" xfId="0" applyFont="1" applyFill="1" applyBorder="1" applyAlignment="1">
      <alignment horizontal="center" vertical="center" wrapText="1"/>
    </xf>
    <xf numFmtId="176" fontId="34" fillId="0" borderId="19" xfId="98" applyNumberFormat="1" applyFont="1" applyFill="1" applyBorder="1" applyAlignment="1">
      <alignment horizontal="center" vertical="center"/>
    </xf>
    <xf numFmtId="41" fontId="34" fillId="0" borderId="19" xfId="98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center" vertical="center" wrapText="1"/>
    </xf>
    <xf numFmtId="0" fontId="34" fillId="0" borderId="19" xfId="0" applyNumberFormat="1" applyFont="1" applyFill="1" applyBorder="1" applyAlignment="1" applyProtection="1">
      <alignment horizontal="center" vertical="center" wrapText="1"/>
      <protection/>
    </xf>
    <xf numFmtId="0" fontId="34" fillId="0" borderId="19" xfId="0" applyNumberFormat="1" applyFont="1" applyFill="1" applyBorder="1" applyAlignment="1" applyProtection="1">
      <alignment horizontal="left" vertical="center" wrapText="1"/>
      <protection/>
    </xf>
    <xf numFmtId="41" fontId="34" fillId="0" borderId="19" xfId="98" applyNumberFormat="1" applyFont="1" applyFill="1" applyBorder="1" applyAlignment="1" applyProtection="1">
      <alignment horizontal="center" vertical="center" wrapText="1"/>
      <protection/>
    </xf>
    <xf numFmtId="0" fontId="34" fillId="38" borderId="19" xfId="0" applyNumberFormat="1" applyFont="1" applyFill="1" applyBorder="1" applyAlignment="1">
      <alignment horizontal="center" vertical="center" wrapText="1"/>
    </xf>
    <xf numFmtId="41" fontId="34" fillId="38" borderId="19" xfId="98" applyNumberFormat="1" applyFont="1" applyFill="1" applyBorder="1" applyAlignment="1">
      <alignment horizontal="center" vertical="center" wrapText="1"/>
    </xf>
    <xf numFmtId="0" fontId="34" fillId="38" borderId="19" xfId="0" applyNumberFormat="1" applyFont="1" applyFill="1" applyBorder="1" applyAlignment="1">
      <alignment horizontal="left" vertical="center" wrapText="1"/>
    </xf>
    <xf numFmtId="176" fontId="34" fillId="38" borderId="19" xfId="98" applyNumberFormat="1" applyFont="1" applyFill="1" applyBorder="1" applyAlignment="1">
      <alignment horizontal="center" vertical="center" shrinkToFit="1"/>
    </xf>
    <xf numFmtId="41" fontId="34" fillId="38" borderId="19" xfId="98" applyNumberFormat="1" applyFont="1" applyFill="1" applyBorder="1" applyAlignment="1">
      <alignment horizontal="center" vertical="center" shrinkToFit="1"/>
    </xf>
    <xf numFmtId="49" fontId="34" fillId="38" borderId="19" xfId="0" applyNumberFormat="1" applyFont="1" applyFill="1" applyBorder="1" applyAlignment="1">
      <alignment horizontal="center" vertical="center" wrapText="1"/>
    </xf>
    <xf numFmtId="176" fontId="34" fillId="0" borderId="19" xfId="98" applyNumberFormat="1" applyFont="1" applyFill="1" applyBorder="1" applyAlignment="1" applyProtection="1">
      <alignment horizontal="center" vertical="center" shrinkToFit="1"/>
      <protection/>
    </xf>
    <xf numFmtId="41" fontId="34" fillId="0" borderId="19" xfId="98" applyNumberFormat="1" applyFont="1" applyFill="1" applyBorder="1" applyAlignment="1" applyProtection="1">
      <alignment horizontal="center" vertical="center" shrinkToFit="1"/>
      <protection/>
    </xf>
    <xf numFmtId="176" fontId="2" fillId="0" borderId="19" xfId="0" applyNumberFormat="1" applyFont="1" applyFill="1" applyBorder="1" applyAlignment="1">
      <alignment horizontal="center" vertical="center" wrapText="1"/>
    </xf>
    <xf numFmtId="41" fontId="2" fillId="38" borderId="19" xfId="98" applyNumberFormat="1" applyFont="1" applyFill="1" applyBorder="1" applyAlignment="1">
      <alignment horizontal="center" vertical="center" shrinkToFit="1"/>
    </xf>
    <xf numFmtId="41" fontId="34" fillId="0" borderId="19" xfId="98" applyNumberFormat="1" applyFont="1" applyFill="1" applyBorder="1" applyAlignment="1">
      <alignment vertical="center" shrinkToFit="1"/>
    </xf>
    <xf numFmtId="49" fontId="2" fillId="60" borderId="19" xfId="0" applyNumberFormat="1" applyFont="1" applyFill="1" applyBorder="1" applyAlignment="1">
      <alignment horizontal="center" vertical="center" wrapText="1"/>
    </xf>
    <xf numFmtId="49" fontId="34" fillId="0" borderId="19" xfId="0" applyNumberFormat="1" applyFont="1" applyFill="1" applyBorder="1" applyAlignment="1" applyProtection="1">
      <alignment horizontal="center" vertical="center" wrapText="1"/>
      <protection/>
    </xf>
    <xf numFmtId="176" fontId="3" fillId="34" borderId="19" xfId="98" applyNumberFormat="1" applyFont="1" applyFill="1" applyBorder="1" applyAlignment="1">
      <alignment horizontal="center" vertical="center" shrinkToFit="1"/>
    </xf>
    <xf numFmtId="41" fontId="3" fillId="34" borderId="19" xfId="98" applyNumberFormat="1" applyFont="1" applyFill="1" applyBorder="1" applyAlignment="1">
      <alignment horizontal="center" vertical="center" shrinkToFit="1"/>
    </xf>
    <xf numFmtId="41" fontId="3" fillId="34" borderId="19" xfId="98" applyNumberFormat="1" applyFont="1" applyFill="1" applyBorder="1" applyAlignment="1">
      <alignment horizontal="center" vertical="center" wrapText="1"/>
    </xf>
    <xf numFmtId="41" fontId="3" fillId="34" borderId="19" xfId="98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/>
    </xf>
    <xf numFmtId="41" fontId="2" fillId="0" borderId="19" xfId="98" applyNumberFormat="1" applyFont="1" applyFill="1" applyBorder="1" applyAlignment="1">
      <alignment horizontal="center" vertical="center" wrapText="1"/>
    </xf>
    <xf numFmtId="41" fontId="2" fillId="0" borderId="19" xfId="98" applyFont="1" applyFill="1" applyBorder="1" applyAlignment="1">
      <alignment horizontal="center" vertical="center" wrapText="1"/>
    </xf>
  </cellXfs>
  <cellStyles count="120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eE­ [0]_INQUIRY ¿μ¾÷AßAø " xfId="51"/>
    <cellStyle name="AeE­_INQUIRY ¿μ¾÷AßAø " xfId="52"/>
    <cellStyle name="AÞ¸¶ [0]_INQUIRY ¿μ¾÷AßAø " xfId="53"/>
    <cellStyle name="AÞ¸¶_INQUIRY ¿μ¾÷AßAø " xfId="54"/>
    <cellStyle name="C￥AØ_¿μ¾÷CoE² " xfId="55"/>
    <cellStyle name="Comma [0]_ SG&amp;A Bridge " xfId="56"/>
    <cellStyle name="Comma_ SG&amp;A Bridge " xfId="57"/>
    <cellStyle name="Currency [0]_ SG&amp;A Bridge " xfId="58"/>
    <cellStyle name="Currency_ SG&amp;A Bridge " xfId="59"/>
    <cellStyle name="Normal_ SG&amp;A Bridge " xfId="60"/>
    <cellStyle name="title [1]" xfId="61"/>
    <cellStyle name="title [1] 2" xfId="62"/>
    <cellStyle name="title [2]" xfId="63"/>
    <cellStyle name="title [2] 2" xfId="64"/>
    <cellStyle name="강조색1" xfId="65"/>
    <cellStyle name="강조색1 2" xfId="66"/>
    <cellStyle name="강조색2" xfId="67"/>
    <cellStyle name="강조색2 2" xfId="68"/>
    <cellStyle name="강조색3" xfId="69"/>
    <cellStyle name="강조색3 2" xfId="70"/>
    <cellStyle name="강조색4" xfId="71"/>
    <cellStyle name="강조색4 2" xfId="72"/>
    <cellStyle name="강조색5" xfId="73"/>
    <cellStyle name="강조색5 2" xfId="74"/>
    <cellStyle name="강조색6" xfId="75"/>
    <cellStyle name="강조색6 2" xfId="76"/>
    <cellStyle name="경고문" xfId="77"/>
    <cellStyle name="경고문 2" xfId="78"/>
    <cellStyle name="계산" xfId="79"/>
    <cellStyle name="계산 2" xfId="80"/>
    <cellStyle name="나쁨" xfId="81"/>
    <cellStyle name="나쁨 2" xfId="82"/>
    <cellStyle name="메모" xfId="83"/>
    <cellStyle name="메모 2" xfId="84"/>
    <cellStyle name="Percent" xfId="85"/>
    <cellStyle name="백분율 [0]" xfId="86"/>
    <cellStyle name="백분율 [0] 2" xfId="87"/>
    <cellStyle name="백분율 [2]" xfId="88"/>
    <cellStyle name="백분율 [2] 2" xfId="89"/>
    <cellStyle name="보통" xfId="90"/>
    <cellStyle name="보통 2" xfId="91"/>
    <cellStyle name="뷭?_BOOKSHIP" xfId="92"/>
    <cellStyle name="설명 텍스트" xfId="93"/>
    <cellStyle name="설명 텍스트 2" xfId="94"/>
    <cellStyle name="셀 확인" xfId="95"/>
    <cellStyle name="셀 확인 2" xfId="96"/>
    <cellStyle name="Comma" xfId="97"/>
    <cellStyle name="Comma [0]" xfId="98"/>
    <cellStyle name="쉼표 [0] 2" xfId="99"/>
    <cellStyle name="스타일 1" xfId="100"/>
    <cellStyle name="스타일 1 2" xfId="101"/>
    <cellStyle name="연결된 셀" xfId="102"/>
    <cellStyle name="연결된 셀 2" xfId="103"/>
    <cellStyle name="Followed Hyperlink" xfId="104"/>
    <cellStyle name="요약" xfId="105"/>
    <cellStyle name="요약 2" xfId="106"/>
    <cellStyle name="입력" xfId="107"/>
    <cellStyle name="입력 2" xfId="108"/>
    <cellStyle name="제목" xfId="109"/>
    <cellStyle name="제목 1" xfId="110"/>
    <cellStyle name="제목 1 2" xfId="111"/>
    <cellStyle name="제목 2" xfId="112"/>
    <cellStyle name="제목 2 2" xfId="113"/>
    <cellStyle name="제목 3" xfId="114"/>
    <cellStyle name="제목 3 2" xfId="115"/>
    <cellStyle name="제목 4" xfId="116"/>
    <cellStyle name="제목 4 2" xfId="117"/>
    <cellStyle name="제목 5" xfId="118"/>
    <cellStyle name="좋음" xfId="119"/>
    <cellStyle name="좋음 2" xfId="120"/>
    <cellStyle name="출력" xfId="121"/>
    <cellStyle name="출력 2" xfId="122"/>
    <cellStyle name="콤마 [0]_1202" xfId="123"/>
    <cellStyle name="콤마 [2]" xfId="124"/>
    <cellStyle name="콤마 [2] 2" xfId="125"/>
    <cellStyle name="콤마_1202" xfId="126"/>
    <cellStyle name="Currency" xfId="127"/>
    <cellStyle name="Currency [0]" xfId="128"/>
    <cellStyle name="표준 2" xfId="129"/>
    <cellStyle name="표준 2 2" xfId="130"/>
    <cellStyle name="표준 3" xfId="131"/>
    <cellStyle name="표준 3 2" xfId="132"/>
    <cellStyle name="Hyperlink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PageLayoutView="0" workbookViewId="0" topLeftCell="A1">
      <pane ySplit="3" topLeftCell="A4" activePane="bottomLeft" state="frozen"/>
      <selection pane="topLeft" activeCell="L21" sqref="L21"/>
      <selection pane="bottomLeft" activeCell="O11" sqref="O11"/>
    </sheetView>
  </sheetViews>
  <sheetFormatPr defaultColWidth="8.88671875" defaultRowHeight="22.5" customHeight="1"/>
  <cols>
    <col min="1" max="1" width="19.3359375" style="2" customWidth="1"/>
    <col min="2" max="2" width="18.10546875" style="2" customWidth="1"/>
    <col min="3" max="3" width="8.6640625" style="2" customWidth="1"/>
    <col min="4" max="4" width="29.5546875" style="2" customWidth="1"/>
    <col min="5" max="5" width="11.88671875" style="2" customWidth="1"/>
    <col min="6" max="7" width="6.88671875" style="2" customWidth="1"/>
    <col min="8" max="8" width="7.10546875" style="2" customWidth="1"/>
    <col min="9" max="9" width="14.4453125" style="2" customWidth="1"/>
    <col min="10" max="10" width="11.77734375" style="2" customWidth="1"/>
    <col min="11" max="11" width="13.4453125" style="2" customWidth="1"/>
    <col min="12" max="16384" width="8.88671875" style="2" customWidth="1"/>
  </cols>
  <sheetData>
    <row r="1" spans="1:11" s="8" customFormat="1" ht="27" customHeight="1">
      <c r="A1" s="3"/>
      <c r="B1" s="3"/>
      <c r="C1" s="3"/>
      <c r="D1" s="3"/>
      <c r="F1" s="3"/>
      <c r="G1" s="3"/>
      <c r="H1" s="3"/>
      <c r="I1" s="3"/>
      <c r="J1" s="3"/>
      <c r="K1" s="3"/>
    </row>
    <row r="2" spans="1:11" ht="36" customHeight="1">
      <c r="A2" s="9" t="s">
        <v>615</v>
      </c>
      <c r="B2" s="5"/>
      <c r="C2" s="4"/>
      <c r="D2" s="4"/>
      <c r="E2" s="4"/>
      <c r="F2" s="4"/>
      <c r="G2" s="4"/>
      <c r="H2" s="4"/>
      <c r="I2" s="88" t="s">
        <v>608</v>
      </c>
      <c r="J2" s="89"/>
      <c r="K2" s="89"/>
    </row>
    <row r="3" spans="1:11" s="1" customFormat="1" ht="32.25" customHeight="1">
      <c r="A3" s="31" t="s">
        <v>511</v>
      </c>
      <c r="B3" s="31" t="s">
        <v>512</v>
      </c>
      <c r="C3" s="31" t="s">
        <v>513</v>
      </c>
      <c r="D3" s="63" t="s">
        <v>514</v>
      </c>
      <c r="E3" s="63" t="s">
        <v>515</v>
      </c>
      <c r="F3" s="31" t="s">
        <v>516</v>
      </c>
      <c r="G3" s="31" t="s">
        <v>517</v>
      </c>
      <c r="H3" s="31" t="s">
        <v>518</v>
      </c>
      <c r="I3" s="31" t="s">
        <v>519</v>
      </c>
      <c r="J3" s="31" t="s">
        <v>520</v>
      </c>
      <c r="K3" s="63" t="s">
        <v>521</v>
      </c>
    </row>
    <row r="4" spans="1:11" s="1" customFormat="1" ht="24" customHeight="1">
      <c r="A4" s="32" t="s">
        <v>0</v>
      </c>
      <c r="B4" s="32"/>
      <c r="C4" s="32"/>
      <c r="D4" s="44">
        <f>COUNTA(D6:D12,D14:D17,D19,D21,D23:D28,D30,D32:D38,D40,D42:D48,D50:D58,D60:D66,D68:D85,D87:D92,D94:D104,D106:D107,D109:D115,D117:D121,D123:D127,D129,D131:D135)</f>
        <v>111</v>
      </c>
      <c r="E4" s="32"/>
      <c r="F4" s="81">
        <f>SUM(F5,F13,F18,F20,F22,F29,F31,F39,F41,F49,F59,F67,F86,F93,F105,F108,F116,F122,F128,F130)</f>
        <v>196.585</v>
      </c>
      <c r="G4" s="81">
        <f>SUM(G5,G13,G18,G20,G22,G29,G31,G39,G41,G49,G59,G67,G86,G93,G105,G108,G116,G122,G128,G130)</f>
        <v>591.947</v>
      </c>
      <c r="H4" s="82">
        <f>SUM(H5,H13,H18,H20,H22,H29,H31,H39,H41,H49,H59,H67,H86,H93,H105,H108,H116,H122,H128,H130)</f>
        <v>38946</v>
      </c>
      <c r="I4" s="83"/>
      <c r="J4" s="84"/>
      <c r="K4" s="85"/>
    </row>
    <row r="5" spans="1:11" s="1" customFormat="1" ht="24" customHeight="1">
      <c r="A5" s="26" t="s">
        <v>566</v>
      </c>
      <c r="B5" s="26"/>
      <c r="C5" s="26"/>
      <c r="D5" s="33">
        <f>COUNTA(D6:D12)</f>
        <v>7</v>
      </c>
      <c r="E5" s="26"/>
      <c r="F5" s="48">
        <f>SUM(F6:F12)</f>
        <v>10.1</v>
      </c>
      <c r="G5" s="48">
        <f>SUM(G6:G12)</f>
        <v>201</v>
      </c>
      <c r="H5" s="49">
        <f>SUM(H6:H12)</f>
        <v>6300</v>
      </c>
      <c r="I5" s="50"/>
      <c r="J5" s="51"/>
      <c r="K5" s="52"/>
    </row>
    <row r="6" spans="1:11" s="1" customFormat="1" ht="24" customHeight="1">
      <c r="A6" s="6" t="s">
        <v>564</v>
      </c>
      <c r="B6" s="6" t="s">
        <v>568</v>
      </c>
      <c r="C6" s="6">
        <v>4.05</v>
      </c>
      <c r="D6" s="11" t="s">
        <v>567</v>
      </c>
      <c r="E6" s="6" t="s">
        <v>537</v>
      </c>
      <c r="F6" s="15">
        <v>5</v>
      </c>
      <c r="G6" s="15">
        <v>1</v>
      </c>
      <c r="H6" s="30">
        <v>200</v>
      </c>
      <c r="I6" s="17" t="s">
        <v>93</v>
      </c>
      <c r="J6" s="14" t="s">
        <v>569</v>
      </c>
      <c r="K6" s="21" t="s">
        <v>570</v>
      </c>
    </row>
    <row r="7" spans="1:11" s="1" customFormat="1" ht="24" customHeight="1">
      <c r="A7" s="6" t="s">
        <v>571</v>
      </c>
      <c r="B7" s="6" t="s">
        <v>572</v>
      </c>
      <c r="C7" s="6" t="s">
        <v>573</v>
      </c>
      <c r="D7" s="11" t="s">
        <v>574</v>
      </c>
      <c r="E7" s="6" t="s">
        <v>575</v>
      </c>
      <c r="F7" s="15">
        <v>0.2</v>
      </c>
      <c r="G7" s="15">
        <v>4</v>
      </c>
      <c r="H7" s="30">
        <v>500</v>
      </c>
      <c r="I7" s="17" t="s">
        <v>576</v>
      </c>
      <c r="J7" s="14" t="s">
        <v>577</v>
      </c>
      <c r="K7" s="21" t="s">
        <v>578</v>
      </c>
    </row>
    <row r="8" spans="1:11" s="1" customFormat="1" ht="24" customHeight="1">
      <c r="A8" s="6" t="s">
        <v>571</v>
      </c>
      <c r="B8" s="6" t="s">
        <v>572</v>
      </c>
      <c r="C8" s="6" t="s">
        <v>573</v>
      </c>
      <c r="D8" s="11" t="s">
        <v>579</v>
      </c>
      <c r="E8" s="6" t="s">
        <v>48</v>
      </c>
      <c r="F8" s="15">
        <v>0.3</v>
      </c>
      <c r="G8" s="15">
        <v>5</v>
      </c>
      <c r="H8" s="30">
        <v>1000</v>
      </c>
      <c r="I8" s="17" t="s">
        <v>576</v>
      </c>
      <c r="J8" s="14" t="s">
        <v>577</v>
      </c>
      <c r="K8" s="21" t="s">
        <v>578</v>
      </c>
    </row>
    <row r="9" spans="1:18" s="1" customFormat="1" ht="24" customHeight="1">
      <c r="A9" s="6" t="s">
        <v>571</v>
      </c>
      <c r="B9" s="6" t="s">
        <v>572</v>
      </c>
      <c r="C9" s="6" t="s">
        <v>573</v>
      </c>
      <c r="D9" s="11" t="s">
        <v>580</v>
      </c>
      <c r="E9" s="6" t="s">
        <v>581</v>
      </c>
      <c r="F9" s="15">
        <v>0.1</v>
      </c>
      <c r="G9" s="15">
        <v>3</v>
      </c>
      <c r="H9" s="30">
        <v>500</v>
      </c>
      <c r="I9" s="17" t="s">
        <v>576</v>
      </c>
      <c r="J9" s="14" t="s">
        <v>577</v>
      </c>
      <c r="K9" s="21" t="s">
        <v>578</v>
      </c>
      <c r="R9" s="1" t="s">
        <v>599</v>
      </c>
    </row>
    <row r="10" spans="1:11" s="1" customFormat="1" ht="24" customHeight="1">
      <c r="A10" s="6" t="s">
        <v>571</v>
      </c>
      <c r="B10" s="6" t="s">
        <v>572</v>
      </c>
      <c r="C10" s="6" t="s">
        <v>573</v>
      </c>
      <c r="D10" s="11" t="s">
        <v>582</v>
      </c>
      <c r="E10" s="6" t="s">
        <v>583</v>
      </c>
      <c r="F10" s="15">
        <v>0.5</v>
      </c>
      <c r="G10" s="15">
        <v>5</v>
      </c>
      <c r="H10" s="30">
        <v>1000</v>
      </c>
      <c r="I10" s="17" t="s">
        <v>576</v>
      </c>
      <c r="J10" s="14" t="s">
        <v>577</v>
      </c>
      <c r="K10" s="21" t="s">
        <v>578</v>
      </c>
    </row>
    <row r="11" spans="1:11" s="1" customFormat="1" ht="24" customHeight="1">
      <c r="A11" s="6" t="s">
        <v>571</v>
      </c>
      <c r="B11" s="6" t="s">
        <v>584</v>
      </c>
      <c r="C11" s="6" t="s">
        <v>594</v>
      </c>
      <c r="D11" s="11" t="s">
        <v>585</v>
      </c>
      <c r="E11" s="6" t="s">
        <v>586</v>
      </c>
      <c r="F11" s="39">
        <v>1</v>
      </c>
      <c r="G11" s="39">
        <v>180</v>
      </c>
      <c r="H11" s="59">
        <v>3000</v>
      </c>
      <c r="I11" s="13" t="s">
        <v>587</v>
      </c>
      <c r="J11" s="14" t="s">
        <v>588</v>
      </c>
      <c r="K11" s="21" t="s">
        <v>589</v>
      </c>
    </row>
    <row r="12" spans="1:11" s="1" customFormat="1" ht="24" customHeight="1">
      <c r="A12" s="6" t="s">
        <v>565</v>
      </c>
      <c r="B12" s="6" t="s">
        <v>546</v>
      </c>
      <c r="C12" s="6">
        <v>4.05</v>
      </c>
      <c r="D12" s="11" t="s">
        <v>590</v>
      </c>
      <c r="E12" s="6" t="s">
        <v>591</v>
      </c>
      <c r="F12" s="15">
        <v>3</v>
      </c>
      <c r="G12" s="15">
        <v>3</v>
      </c>
      <c r="H12" s="30">
        <v>100</v>
      </c>
      <c r="I12" s="17" t="s">
        <v>21</v>
      </c>
      <c r="J12" s="14" t="s">
        <v>592</v>
      </c>
      <c r="K12" s="21" t="s">
        <v>593</v>
      </c>
    </row>
    <row r="13" spans="1:11" ht="24" customHeight="1">
      <c r="A13" s="26" t="s">
        <v>522</v>
      </c>
      <c r="B13" s="26"/>
      <c r="C13" s="26"/>
      <c r="D13" s="33">
        <f>COUNTA(D14:D17)</f>
        <v>4</v>
      </c>
      <c r="E13" s="26"/>
      <c r="F13" s="48">
        <f>SUM(F14:F17)</f>
        <v>3</v>
      </c>
      <c r="G13" s="48">
        <f>SUM(G14:G17)</f>
        <v>6.6000000000000005</v>
      </c>
      <c r="H13" s="49">
        <f>SUM(H14:H17)</f>
        <v>2120</v>
      </c>
      <c r="I13" s="50"/>
      <c r="J13" s="51"/>
      <c r="K13" s="79"/>
    </row>
    <row r="14" spans="1:11" ht="24" customHeight="1">
      <c r="A14" s="6" t="s">
        <v>1</v>
      </c>
      <c r="B14" s="6" t="s">
        <v>16</v>
      </c>
      <c r="C14" s="6">
        <v>3.25</v>
      </c>
      <c r="D14" s="45" t="s">
        <v>11</v>
      </c>
      <c r="E14" s="6" t="s">
        <v>12</v>
      </c>
      <c r="F14" s="15">
        <v>0.9</v>
      </c>
      <c r="G14" s="15">
        <v>5.4</v>
      </c>
      <c r="H14" s="30">
        <v>1500</v>
      </c>
      <c r="I14" s="17" t="s">
        <v>17</v>
      </c>
      <c r="J14" s="14" t="s">
        <v>18</v>
      </c>
      <c r="K14" s="21" t="s">
        <v>19</v>
      </c>
    </row>
    <row r="15" spans="1:11" ht="24" customHeight="1">
      <c r="A15" s="6" t="s">
        <v>13</v>
      </c>
      <c r="B15" s="6" t="s">
        <v>20</v>
      </c>
      <c r="C15" s="6">
        <v>4.05</v>
      </c>
      <c r="D15" s="11" t="s">
        <v>14</v>
      </c>
      <c r="E15" s="6" t="s">
        <v>15</v>
      </c>
      <c r="F15" s="15">
        <v>0.3</v>
      </c>
      <c r="G15" s="15">
        <v>0.4</v>
      </c>
      <c r="H15" s="30">
        <v>200</v>
      </c>
      <c r="I15" s="17" t="s">
        <v>21</v>
      </c>
      <c r="J15" s="14" t="s">
        <v>22</v>
      </c>
      <c r="K15" s="21" t="s">
        <v>23</v>
      </c>
    </row>
    <row r="16" spans="1:11" ht="24" customHeight="1">
      <c r="A16" s="6" t="s">
        <v>2</v>
      </c>
      <c r="B16" s="6" t="s">
        <v>24</v>
      </c>
      <c r="C16" s="6">
        <v>3.18</v>
      </c>
      <c r="D16" s="11" t="s">
        <v>3</v>
      </c>
      <c r="E16" s="6" t="s">
        <v>4</v>
      </c>
      <c r="F16" s="15">
        <v>1</v>
      </c>
      <c r="G16" s="15">
        <v>0.6</v>
      </c>
      <c r="H16" s="30">
        <v>300</v>
      </c>
      <c r="I16" s="17" t="s">
        <v>21</v>
      </c>
      <c r="J16" s="14" t="s">
        <v>25</v>
      </c>
      <c r="K16" s="21" t="s">
        <v>26</v>
      </c>
    </row>
    <row r="17" spans="1:11" ht="24" customHeight="1">
      <c r="A17" s="6" t="s">
        <v>9</v>
      </c>
      <c r="B17" s="6" t="s">
        <v>27</v>
      </c>
      <c r="C17" s="6">
        <v>3.24</v>
      </c>
      <c r="D17" s="11" t="s">
        <v>28</v>
      </c>
      <c r="E17" s="6" t="s">
        <v>29</v>
      </c>
      <c r="F17" s="15">
        <v>0.8</v>
      </c>
      <c r="G17" s="15">
        <v>0.2</v>
      </c>
      <c r="H17" s="30">
        <v>120</v>
      </c>
      <c r="I17" s="17" t="s">
        <v>30</v>
      </c>
      <c r="J17" s="14" t="s">
        <v>31</v>
      </c>
      <c r="K17" s="21" t="s">
        <v>32</v>
      </c>
    </row>
    <row r="18" spans="1:11" ht="24" customHeight="1">
      <c r="A18" s="26" t="s">
        <v>523</v>
      </c>
      <c r="B18" s="26"/>
      <c r="C18" s="26"/>
      <c r="D18" s="33">
        <f>COUNTA(D19)</f>
        <v>1</v>
      </c>
      <c r="E18" s="26"/>
      <c r="F18" s="48">
        <f>SUM(F19)</f>
        <v>1</v>
      </c>
      <c r="G18" s="48">
        <f>SUM(G19)</f>
        <v>2</v>
      </c>
      <c r="H18" s="49">
        <f>SUM(H19)</f>
        <v>1000</v>
      </c>
      <c r="I18" s="50"/>
      <c r="J18" s="51"/>
      <c r="K18" s="79"/>
    </row>
    <row r="19" spans="1:11" ht="24" customHeight="1">
      <c r="A19" s="6" t="s">
        <v>34</v>
      </c>
      <c r="B19" s="6" t="s">
        <v>27</v>
      </c>
      <c r="C19" s="6">
        <v>3.31</v>
      </c>
      <c r="D19" s="11" t="s">
        <v>38</v>
      </c>
      <c r="E19" s="6" t="s">
        <v>39</v>
      </c>
      <c r="F19" s="15">
        <v>1</v>
      </c>
      <c r="G19" s="15">
        <v>2</v>
      </c>
      <c r="H19" s="30">
        <v>1000</v>
      </c>
      <c r="I19" s="17" t="s">
        <v>40</v>
      </c>
      <c r="J19" s="14" t="s">
        <v>41</v>
      </c>
      <c r="K19" s="21" t="s">
        <v>42</v>
      </c>
    </row>
    <row r="20" spans="1:11" ht="24" customHeight="1">
      <c r="A20" s="26" t="s">
        <v>524</v>
      </c>
      <c r="B20" s="26"/>
      <c r="C20" s="26"/>
      <c r="D20" s="33">
        <f>COUNTA(D21)</f>
        <v>1</v>
      </c>
      <c r="E20" s="26"/>
      <c r="F20" s="48">
        <f>SUM(F21)</f>
        <v>1.2</v>
      </c>
      <c r="G20" s="48">
        <f>SUM(G21)</f>
        <v>4</v>
      </c>
      <c r="H20" s="49">
        <f>SUM(H21)</f>
        <v>1000</v>
      </c>
      <c r="I20" s="50"/>
      <c r="J20" s="51"/>
      <c r="K20" s="79"/>
    </row>
    <row r="21" spans="1:11" ht="24" customHeight="1">
      <c r="A21" s="6" t="s">
        <v>45</v>
      </c>
      <c r="B21" s="6" t="s">
        <v>49</v>
      </c>
      <c r="C21" s="6">
        <v>4.05</v>
      </c>
      <c r="D21" s="11" t="s">
        <v>47</v>
      </c>
      <c r="E21" s="6" t="s">
        <v>48</v>
      </c>
      <c r="F21" s="15">
        <v>1.2</v>
      </c>
      <c r="G21" s="15">
        <v>4</v>
      </c>
      <c r="H21" s="30">
        <v>1000</v>
      </c>
      <c r="I21" s="17" t="s">
        <v>21</v>
      </c>
      <c r="J21" s="14" t="s">
        <v>50</v>
      </c>
      <c r="K21" s="21" t="s">
        <v>51</v>
      </c>
    </row>
    <row r="22" spans="1:11" ht="24" customHeight="1">
      <c r="A22" s="26" t="s">
        <v>525</v>
      </c>
      <c r="B22" s="26"/>
      <c r="C22" s="26"/>
      <c r="D22" s="33">
        <f>COUNTA(D23:D28)</f>
        <v>6</v>
      </c>
      <c r="E22" s="26"/>
      <c r="F22" s="48">
        <f>SUM(F23:F28)</f>
        <v>13.379999999999999</v>
      </c>
      <c r="G22" s="48">
        <f>SUM(G23:G28)</f>
        <v>17.472</v>
      </c>
      <c r="H22" s="49">
        <f>SUM(H23:H28)</f>
        <v>2500</v>
      </c>
      <c r="I22" s="50"/>
      <c r="J22" s="51"/>
      <c r="K22" s="79"/>
    </row>
    <row r="23" spans="1:11" ht="24" customHeight="1">
      <c r="A23" s="6" t="s">
        <v>54</v>
      </c>
      <c r="B23" s="6" t="s">
        <v>64</v>
      </c>
      <c r="C23" s="6">
        <v>3.17</v>
      </c>
      <c r="D23" s="11" t="s">
        <v>55</v>
      </c>
      <c r="E23" s="6" t="s">
        <v>44</v>
      </c>
      <c r="F23" s="15">
        <v>2</v>
      </c>
      <c r="G23" s="15">
        <v>2.5</v>
      </c>
      <c r="H23" s="30">
        <v>600</v>
      </c>
      <c r="I23" s="17" t="s">
        <v>65</v>
      </c>
      <c r="J23" s="14" t="s">
        <v>66</v>
      </c>
      <c r="K23" s="21" t="s">
        <v>67</v>
      </c>
    </row>
    <row r="24" spans="1:11" ht="24" customHeight="1">
      <c r="A24" s="6" t="s">
        <v>13</v>
      </c>
      <c r="B24" s="6" t="s">
        <v>64</v>
      </c>
      <c r="C24" s="10" t="s">
        <v>526</v>
      </c>
      <c r="D24" s="11" t="s">
        <v>56</v>
      </c>
      <c r="E24" s="6" t="s">
        <v>44</v>
      </c>
      <c r="F24" s="13">
        <v>1</v>
      </c>
      <c r="G24" s="13">
        <v>1</v>
      </c>
      <c r="H24" s="25">
        <v>300</v>
      </c>
      <c r="I24" s="17" t="s">
        <v>65</v>
      </c>
      <c r="J24" s="14" t="s">
        <v>68</v>
      </c>
      <c r="K24" s="21" t="s">
        <v>69</v>
      </c>
    </row>
    <row r="25" spans="1:11" ht="24" customHeight="1">
      <c r="A25" s="6" t="s">
        <v>7</v>
      </c>
      <c r="B25" s="6" t="s">
        <v>64</v>
      </c>
      <c r="C25" s="10" t="s">
        <v>10</v>
      </c>
      <c r="D25" s="11" t="s">
        <v>57</v>
      </c>
      <c r="E25" s="6" t="s">
        <v>44</v>
      </c>
      <c r="F25" s="13">
        <v>2</v>
      </c>
      <c r="G25" s="13">
        <v>3</v>
      </c>
      <c r="H25" s="25">
        <v>300</v>
      </c>
      <c r="I25" s="17" t="s">
        <v>65</v>
      </c>
      <c r="J25" s="14" t="s">
        <v>70</v>
      </c>
      <c r="K25" s="21" t="s">
        <v>71</v>
      </c>
    </row>
    <row r="26" spans="1:11" ht="24" customHeight="1">
      <c r="A26" s="6" t="s">
        <v>5</v>
      </c>
      <c r="B26" s="6" t="s">
        <v>64</v>
      </c>
      <c r="C26" s="6">
        <v>3.18</v>
      </c>
      <c r="D26" s="11" t="s">
        <v>58</v>
      </c>
      <c r="E26" s="6" t="s">
        <v>59</v>
      </c>
      <c r="F26" s="15">
        <v>1</v>
      </c>
      <c r="G26" s="15">
        <v>0.5</v>
      </c>
      <c r="H26" s="30">
        <v>200</v>
      </c>
      <c r="I26" s="17" t="s">
        <v>65</v>
      </c>
      <c r="J26" s="14" t="s">
        <v>72</v>
      </c>
      <c r="K26" s="21" t="s">
        <v>73</v>
      </c>
    </row>
    <row r="27" spans="1:11" ht="24" customHeight="1">
      <c r="A27" s="6" t="s">
        <v>8</v>
      </c>
      <c r="B27" s="6" t="s">
        <v>64</v>
      </c>
      <c r="C27" s="10" t="s">
        <v>527</v>
      </c>
      <c r="D27" s="11" t="s">
        <v>60</v>
      </c>
      <c r="E27" s="6" t="s">
        <v>44</v>
      </c>
      <c r="F27" s="13">
        <v>1.5</v>
      </c>
      <c r="G27" s="13">
        <v>2</v>
      </c>
      <c r="H27" s="30">
        <v>300</v>
      </c>
      <c r="I27" s="17" t="s">
        <v>65</v>
      </c>
      <c r="J27" s="14" t="s">
        <v>74</v>
      </c>
      <c r="K27" s="21" t="s">
        <v>75</v>
      </c>
    </row>
    <row r="28" spans="1:11" ht="24" customHeight="1">
      <c r="A28" s="6" t="s">
        <v>53</v>
      </c>
      <c r="B28" s="6" t="s">
        <v>64</v>
      </c>
      <c r="C28" s="10" t="s">
        <v>489</v>
      </c>
      <c r="D28" s="11" t="s">
        <v>61</v>
      </c>
      <c r="E28" s="6" t="s">
        <v>62</v>
      </c>
      <c r="F28" s="13">
        <v>5.88</v>
      </c>
      <c r="G28" s="13">
        <v>8.472</v>
      </c>
      <c r="H28" s="25">
        <v>800</v>
      </c>
      <c r="I28" s="17" t="s">
        <v>65</v>
      </c>
      <c r="J28" s="14" t="s">
        <v>76</v>
      </c>
      <c r="K28" s="21" t="s">
        <v>77</v>
      </c>
    </row>
    <row r="29" spans="1:11" ht="24" customHeight="1">
      <c r="A29" s="26" t="s">
        <v>609</v>
      </c>
      <c r="B29" s="26"/>
      <c r="C29" s="26"/>
      <c r="D29" s="33">
        <f>COUNTA(D30)</f>
        <v>1</v>
      </c>
      <c r="E29" s="26"/>
      <c r="F29" s="48">
        <f>SUM(F30)</f>
        <v>2.5</v>
      </c>
      <c r="G29" s="48">
        <f>SUM(G30)</f>
        <v>3.75</v>
      </c>
      <c r="H29" s="49">
        <f>SUM(H30)</f>
        <v>300</v>
      </c>
      <c r="I29" s="50"/>
      <c r="J29" s="51"/>
      <c r="K29" s="79"/>
    </row>
    <row r="30" spans="1:11" ht="24" customHeight="1">
      <c r="A30" s="6" t="s">
        <v>610</v>
      </c>
      <c r="B30" s="6" t="s">
        <v>99</v>
      </c>
      <c r="C30" s="6">
        <v>4.05</v>
      </c>
      <c r="D30" s="7" t="s">
        <v>611</v>
      </c>
      <c r="E30" s="7" t="s">
        <v>44</v>
      </c>
      <c r="F30" s="13">
        <v>2.5</v>
      </c>
      <c r="G30" s="13">
        <v>3.75</v>
      </c>
      <c r="H30" s="25">
        <v>300</v>
      </c>
      <c r="I30" s="6" t="s">
        <v>612</v>
      </c>
      <c r="J30" s="6" t="s">
        <v>613</v>
      </c>
      <c r="K30" s="7" t="s">
        <v>614</v>
      </c>
    </row>
    <row r="31" spans="1:11" ht="24" customHeight="1">
      <c r="A31" s="26" t="s">
        <v>487</v>
      </c>
      <c r="B31" s="26"/>
      <c r="C31" s="26"/>
      <c r="D31" s="33">
        <f>COUNTA(D32:D38)</f>
        <v>7</v>
      </c>
      <c r="E31" s="26"/>
      <c r="F31" s="48">
        <f>SUM(F32:F38)</f>
        <v>4.4</v>
      </c>
      <c r="G31" s="48">
        <f>SUM(G32:G38)</f>
        <v>9</v>
      </c>
      <c r="H31" s="49">
        <f>SUM(H32:H38)</f>
        <v>1600</v>
      </c>
      <c r="I31" s="50"/>
      <c r="J31" s="51"/>
      <c r="K31" s="79"/>
    </row>
    <row r="32" spans="1:11" ht="24" customHeight="1">
      <c r="A32" s="87" t="s">
        <v>85</v>
      </c>
      <c r="B32" s="6" t="s">
        <v>27</v>
      </c>
      <c r="C32" s="6">
        <v>3.25</v>
      </c>
      <c r="D32" s="11" t="s">
        <v>86</v>
      </c>
      <c r="E32" s="6" t="s">
        <v>52</v>
      </c>
      <c r="F32" s="15">
        <v>0.3</v>
      </c>
      <c r="G32" s="15">
        <v>4</v>
      </c>
      <c r="H32" s="30">
        <v>500</v>
      </c>
      <c r="I32" s="90" t="s">
        <v>87</v>
      </c>
      <c r="J32" s="91" t="s">
        <v>88</v>
      </c>
      <c r="K32" s="86" t="s">
        <v>89</v>
      </c>
    </row>
    <row r="33" spans="1:11" ht="24" customHeight="1">
      <c r="A33" s="87"/>
      <c r="B33" s="6" t="s">
        <v>27</v>
      </c>
      <c r="C33" s="6">
        <v>4.01</v>
      </c>
      <c r="D33" s="11" t="s">
        <v>86</v>
      </c>
      <c r="E33" s="6" t="s">
        <v>52</v>
      </c>
      <c r="F33" s="15">
        <v>0.3</v>
      </c>
      <c r="G33" s="15">
        <v>0.2</v>
      </c>
      <c r="H33" s="59">
        <v>100</v>
      </c>
      <c r="I33" s="90"/>
      <c r="J33" s="91"/>
      <c r="K33" s="86"/>
    </row>
    <row r="34" spans="1:11" ht="24" customHeight="1">
      <c r="A34" s="87"/>
      <c r="B34" s="6" t="s">
        <v>27</v>
      </c>
      <c r="C34" s="6">
        <v>4.08</v>
      </c>
      <c r="D34" s="11" t="s">
        <v>86</v>
      </c>
      <c r="E34" s="6" t="s">
        <v>52</v>
      </c>
      <c r="F34" s="39">
        <v>0.3</v>
      </c>
      <c r="G34" s="39">
        <v>0.2</v>
      </c>
      <c r="H34" s="59">
        <v>100</v>
      </c>
      <c r="I34" s="90"/>
      <c r="J34" s="91"/>
      <c r="K34" s="86"/>
    </row>
    <row r="35" spans="1:11" ht="24" customHeight="1">
      <c r="A35" s="87"/>
      <c r="B35" s="6" t="s">
        <v>27</v>
      </c>
      <c r="C35" s="6">
        <v>4.15</v>
      </c>
      <c r="D35" s="11" t="s">
        <v>90</v>
      </c>
      <c r="E35" s="6" t="s">
        <v>91</v>
      </c>
      <c r="F35" s="39">
        <v>0.5</v>
      </c>
      <c r="G35" s="39">
        <v>0.1</v>
      </c>
      <c r="H35" s="59">
        <v>100</v>
      </c>
      <c r="I35" s="90"/>
      <c r="J35" s="91"/>
      <c r="K35" s="86"/>
    </row>
    <row r="36" spans="1:11" ht="24" customHeight="1">
      <c r="A36" s="6" t="s">
        <v>78</v>
      </c>
      <c r="B36" s="53" t="s">
        <v>92</v>
      </c>
      <c r="C36" s="53">
        <v>4.01</v>
      </c>
      <c r="D36" s="40" t="s">
        <v>83</v>
      </c>
      <c r="E36" s="6" t="s">
        <v>44</v>
      </c>
      <c r="F36" s="15">
        <v>1</v>
      </c>
      <c r="G36" s="15">
        <v>1.5</v>
      </c>
      <c r="H36" s="30">
        <v>500</v>
      </c>
      <c r="I36" s="17" t="s">
        <v>93</v>
      </c>
      <c r="J36" s="14" t="s">
        <v>94</v>
      </c>
      <c r="K36" s="21" t="s">
        <v>95</v>
      </c>
    </row>
    <row r="37" spans="1:11" ht="24" customHeight="1">
      <c r="A37" s="6" t="s">
        <v>84</v>
      </c>
      <c r="B37" s="6" t="s">
        <v>27</v>
      </c>
      <c r="C37" s="6"/>
      <c r="D37" s="11" t="s">
        <v>96</v>
      </c>
      <c r="E37" s="6"/>
      <c r="F37" s="39"/>
      <c r="G37" s="39"/>
      <c r="H37" s="59"/>
      <c r="I37" s="25"/>
      <c r="J37" s="14" t="s">
        <v>97</v>
      </c>
      <c r="K37" s="21" t="s">
        <v>98</v>
      </c>
    </row>
    <row r="38" spans="1:11" ht="24" customHeight="1">
      <c r="A38" s="6" t="s">
        <v>82</v>
      </c>
      <c r="B38" s="6" t="s">
        <v>99</v>
      </c>
      <c r="C38" s="6">
        <v>4.06</v>
      </c>
      <c r="D38" s="11" t="s">
        <v>100</v>
      </c>
      <c r="E38" s="6" t="s">
        <v>81</v>
      </c>
      <c r="F38" s="39">
        <v>2</v>
      </c>
      <c r="G38" s="39">
        <v>3</v>
      </c>
      <c r="H38" s="59">
        <v>300</v>
      </c>
      <c r="I38" s="25" t="s">
        <v>101</v>
      </c>
      <c r="J38" s="14" t="s">
        <v>102</v>
      </c>
      <c r="K38" s="21" t="s">
        <v>103</v>
      </c>
    </row>
    <row r="39" spans="1:11" ht="24" customHeight="1">
      <c r="A39" s="26" t="s">
        <v>495</v>
      </c>
      <c r="B39" s="26"/>
      <c r="C39" s="26"/>
      <c r="D39" s="33">
        <f>COUNTA(D40)</f>
        <v>1</v>
      </c>
      <c r="E39" s="26"/>
      <c r="F39" s="48">
        <f>SUM(F40)</f>
        <v>0.4</v>
      </c>
      <c r="G39" s="48">
        <f>SUM(G40)</f>
        <v>0.2</v>
      </c>
      <c r="H39" s="49">
        <f>SUM(H40)</f>
        <v>100</v>
      </c>
      <c r="I39" s="50"/>
      <c r="J39" s="51"/>
      <c r="K39" s="79"/>
    </row>
    <row r="40" spans="1:11" ht="24" customHeight="1">
      <c r="A40" s="6" t="s">
        <v>376</v>
      </c>
      <c r="B40" s="6" t="s">
        <v>27</v>
      </c>
      <c r="C40" s="6">
        <v>3.31</v>
      </c>
      <c r="D40" s="11" t="s">
        <v>447</v>
      </c>
      <c r="E40" s="6" t="s">
        <v>36</v>
      </c>
      <c r="F40" s="15">
        <v>0.4</v>
      </c>
      <c r="G40" s="15">
        <v>0.2</v>
      </c>
      <c r="H40" s="30">
        <v>100</v>
      </c>
      <c r="I40" s="17" t="s">
        <v>21</v>
      </c>
      <c r="J40" s="14" t="s">
        <v>448</v>
      </c>
      <c r="K40" s="21" t="s">
        <v>449</v>
      </c>
    </row>
    <row r="41" spans="1:11" ht="24" customHeight="1">
      <c r="A41" s="26" t="s">
        <v>536</v>
      </c>
      <c r="B41" s="26"/>
      <c r="C41" s="26"/>
      <c r="D41" s="33">
        <f>COUNTA(D42:D48)</f>
        <v>7</v>
      </c>
      <c r="E41" s="26"/>
      <c r="F41" s="48">
        <f>SUM(F42:F48)</f>
        <v>20.2</v>
      </c>
      <c r="G41" s="48">
        <f>SUM(G42:G48)</f>
        <v>118.65</v>
      </c>
      <c r="H41" s="49">
        <f>SUM(H42:H48)</f>
        <v>1950</v>
      </c>
      <c r="I41" s="50"/>
      <c r="J41" s="51"/>
      <c r="K41" s="79"/>
    </row>
    <row r="42" spans="1:11" ht="24" customHeight="1">
      <c r="A42" s="64" t="s">
        <v>528</v>
      </c>
      <c r="B42" s="64" t="s">
        <v>99</v>
      </c>
      <c r="C42" s="64">
        <v>3.31</v>
      </c>
      <c r="D42" s="41" t="s">
        <v>529</v>
      </c>
      <c r="E42" s="64" t="s">
        <v>44</v>
      </c>
      <c r="F42" s="55">
        <v>2.6</v>
      </c>
      <c r="G42" s="55">
        <v>39</v>
      </c>
      <c r="H42" s="56">
        <v>400</v>
      </c>
      <c r="I42" s="36" t="s">
        <v>101</v>
      </c>
      <c r="J42" s="36" t="s">
        <v>544</v>
      </c>
      <c r="K42" s="57" t="s">
        <v>545</v>
      </c>
    </row>
    <row r="43" spans="1:11" ht="24" customHeight="1">
      <c r="A43" s="64" t="s">
        <v>533</v>
      </c>
      <c r="B43" s="64" t="s">
        <v>546</v>
      </c>
      <c r="C43" s="6">
        <v>4.05</v>
      </c>
      <c r="D43" s="41" t="s">
        <v>547</v>
      </c>
      <c r="E43" s="64" t="s">
        <v>44</v>
      </c>
      <c r="F43" s="55">
        <v>2</v>
      </c>
      <c r="G43" s="55">
        <v>6</v>
      </c>
      <c r="H43" s="56">
        <v>200</v>
      </c>
      <c r="I43" s="36" t="s">
        <v>21</v>
      </c>
      <c r="J43" s="36" t="s">
        <v>548</v>
      </c>
      <c r="K43" s="57" t="s">
        <v>549</v>
      </c>
    </row>
    <row r="44" spans="1:11" ht="24" customHeight="1">
      <c r="A44" s="64" t="s">
        <v>530</v>
      </c>
      <c r="B44" s="64" t="s">
        <v>27</v>
      </c>
      <c r="C44" s="64">
        <v>3.24</v>
      </c>
      <c r="D44" s="41" t="s">
        <v>541</v>
      </c>
      <c r="E44" s="64" t="s">
        <v>542</v>
      </c>
      <c r="F44" s="35">
        <v>4.9</v>
      </c>
      <c r="G44" s="35">
        <v>7.35</v>
      </c>
      <c r="H44" s="56">
        <v>100</v>
      </c>
      <c r="I44" s="36" t="s">
        <v>101</v>
      </c>
      <c r="J44" s="36" t="s">
        <v>550</v>
      </c>
      <c r="K44" s="57" t="s">
        <v>551</v>
      </c>
    </row>
    <row r="45" spans="1:11" ht="24" customHeight="1">
      <c r="A45" s="64" t="s">
        <v>534</v>
      </c>
      <c r="B45" s="64" t="s">
        <v>224</v>
      </c>
      <c r="C45" s="6">
        <v>4.05</v>
      </c>
      <c r="D45" s="41" t="s">
        <v>540</v>
      </c>
      <c r="E45" s="64" t="s">
        <v>46</v>
      </c>
      <c r="F45" s="55">
        <v>2.2</v>
      </c>
      <c r="G45" s="55">
        <v>3.3</v>
      </c>
      <c r="H45" s="56">
        <v>250</v>
      </c>
      <c r="I45" s="36" t="s">
        <v>21</v>
      </c>
      <c r="J45" s="36" t="s">
        <v>552</v>
      </c>
      <c r="K45" s="57" t="s">
        <v>553</v>
      </c>
    </row>
    <row r="46" spans="1:11" ht="24" customHeight="1">
      <c r="A46" s="65" t="s">
        <v>531</v>
      </c>
      <c r="B46" s="65" t="s">
        <v>99</v>
      </c>
      <c r="C46" s="6">
        <v>4.05</v>
      </c>
      <c r="D46" s="66" t="s">
        <v>538</v>
      </c>
      <c r="E46" s="65" t="s">
        <v>44</v>
      </c>
      <c r="F46" s="74">
        <v>3.5</v>
      </c>
      <c r="G46" s="74">
        <v>52.5</v>
      </c>
      <c r="H46" s="75">
        <v>100</v>
      </c>
      <c r="I46" s="67" t="s">
        <v>21</v>
      </c>
      <c r="J46" s="67" t="s">
        <v>554</v>
      </c>
      <c r="K46" s="80" t="s">
        <v>555</v>
      </c>
    </row>
    <row r="47" spans="1:11" ht="24" customHeight="1">
      <c r="A47" s="68" t="s">
        <v>532</v>
      </c>
      <c r="B47" s="68" t="s">
        <v>556</v>
      </c>
      <c r="C47" s="68">
        <v>3.31</v>
      </c>
      <c r="D47" s="70" t="s">
        <v>539</v>
      </c>
      <c r="E47" s="68" t="s">
        <v>6</v>
      </c>
      <c r="F47" s="71">
        <v>3</v>
      </c>
      <c r="G47" s="71">
        <v>4.5</v>
      </c>
      <c r="H47" s="72">
        <v>300</v>
      </c>
      <c r="I47" s="69" t="s">
        <v>21</v>
      </c>
      <c r="J47" s="69" t="s">
        <v>557</v>
      </c>
      <c r="K47" s="73" t="s">
        <v>558</v>
      </c>
    </row>
    <row r="48" spans="1:11" ht="24" customHeight="1">
      <c r="A48" s="64" t="s">
        <v>535</v>
      </c>
      <c r="B48" s="64" t="s">
        <v>559</v>
      </c>
      <c r="C48" s="6">
        <v>4.05</v>
      </c>
      <c r="D48" s="41" t="s">
        <v>543</v>
      </c>
      <c r="E48" s="64" t="s">
        <v>81</v>
      </c>
      <c r="F48" s="55">
        <v>2</v>
      </c>
      <c r="G48" s="55">
        <v>6</v>
      </c>
      <c r="H48" s="56">
        <v>600</v>
      </c>
      <c r="I48" s="36" t="s">
        <v>560</v>
      </c>
      <c r="J48" s="36" t="s">
        <v>561</v>
      </c>
      <c r="K48" s="57" t="s">
        <v>562</v>
      </c>
    </row>
    <row r="49" spans="1:11" ht="24" customHeight="1">
      <c r="A49" s="26" t="s">
        <v>488</v>
      </c>
      <c r="B49" s="26"/>
      <c r="C49" s="26"/>
      <c r="D49" s="33">
        <f>COUNTA(D50:D58)</f>
        <v>9</v>
      </c>
      <c r="E49" s="26"/>
      <c r="F49" s="48">
        <f>SUM(F50:F58)</f>
        <v>33.8</v>
      </c>
      <c r="G49" s="48">
        <f>SUM(G50:G58)</f>
        <v>25.799999999999997</v>
      </c>
      <c r="H49" s="49">
        <f>SUM(H50:H58)</f>
        <v>2950</v>
      </c>
      <c r="I49" s="50"/>
      <c r="J49" s="51"/>
      <c r="K49" s="79"/>
    </row>
    <row r="50" spans="1:11" ht="24" customHeight="1">
      <c r="A50" s="6" t="s">
        <v>105</v>
      </c>
      <c r="B50" s="6" t="s">
        <v>122</v>
      </c>
      <c r="C50" s="6">
        <v>4.05</v>
      </c>
      <c r="D50" s="11" t="s">
        <v>114</v>
      </c>
      <c r="E50" s="6" t="s">
        <v>35</v>
      </c>
      <c r="F50" s="15">
        <v>4</v>
      </c>
      <c r="G50" s="15">
        <v>1.6</v>
      </c>
      <c r="H50" s="30">
        <v>350</v>
      </c>
      <c r="I50" s="17" t="s">
        <v>123</v>
      </c>
      <c r="J50" s="14" t="s">
        <v>124</v>
      </c>
      <c r="K50" s="21" t="s">
        <v>125</v>
      </c>
    </row>
    <row r="51" spans="1:11" ht="24" customHeight="1">
      <c r="A51" s="6" t="s">
        <v>106</v>
      </c>
      <c r="B51" s="6" t="s">
        <v>126</v>
      </c>
      <c r="C51" s="10" t="s">
        <v>496</v>
      </c>
      <c r="D51" s="11" t="s">
        <v>115</v>
      </c>
      <c r="E51" s="6" t="s">
        <v>43</v>
      </c>
      <c r="F51" s="12">
        <v>6</v>
      </c>
      <c r="G51" s="12">
        <v>2</v>
      </c>
      <c r="H51" s="28">
        <v>500</v>
      </c>
      <c r="I51" s="17" t="s">
        <v>127</v>
      </c>
      <c r="J51" s="14" t="s">
        <v>128</v>
      </c>
      <c r="K51" s="21" t="s">
        <v>129</v>
      </c>
    </row>
    <row r="52" spans="1:11" ht="24" customHeight="1">
      <c r="A52" s="6" t="s">
        <v>107</v>
      </c>
      <c r="B52" s="6" t="s">
        <v>27</v>
      </c>
      <c r="C52" s="6">
        <v>4.05</v>
      </c>
      <c r="D52" s="11" t="s">
        <v>116</v>
      </c>
      <c r="E52" s="6" t="s">
        <v>29</v>
      </c>
      <c r="F52" s="39">
        <v>2</v>
      </c>
      <c r="G52" s="39">
        <v>0.8</v>
      </c>
      <c r="H52" s="59">
        <v>300</v>
      </c>
      <c r="I52" s="13" t="s">
        <v>130</v>
      </c>
      <c r="J52" s="14" t="s">
        <v>131</v>
      </c>
      <c r="K52" s="21" t="s">
        <v>132</v>
      </c>
    </row>
    <row r="53" spans="1:11" ht="24" customHeight="1">
      <c r="A53" s="6" t="s">
        <v>108</v>
      </c>
      <c r="B53" s="6" t="s">
        <v>27</v>
      </c>
      <c r="C53" s="6">
        <v>4.05</v>
      </c>
      <c r="D53" s="11" t="s">
        <v>133</v>
      </c>
      <c r="E53" s="6" t="s">
        <v>37</v>
      </c>
      <c r="F53" s="39">
        <v>3</v>
      </c>
      <c r="G53" s="39">
        <v>6</v>
      </c>
      <c r="H53" s="59">
        <v>200</v>
      </c>
      <c r="I53" s="25" t="s">
        <v>21</v>
      </c>
      <c r="J53" s="14" t="s">
        <v>134</v>
      </c>
      <c r="K53" s="21" t="s">
        <v>135</v>
      </c>
    </row>
    <row r="54" spans="1:11" ht="24" customHeight="1">
      <c r="A54" s="6" t="s">
        <v>109</v>
      </c>
      <c r="B54" s="6" t="s">
        <v>27</v>
      </c>
      <c r="C54" s="6">
        <v>4.05</v>
      </c>
      <c r="D54" s="11" t="s">
        <v>117</v>
      </c>
      <c r="E54" s="6" t="s">
        <v>118</v>
      </c>
      <c r="F54" s="39">
        <v>1</v>
      </c>
      <c r="G54" s="39">
        <v>1.5</v>
      </c>
      <c r="H54" s="59">
        <v>100</v>
      </c>
      <c r="I54" s="25" t="s">
        <v>101</v>
      </c>
      <c r="J54" s="14" t="s">
        <v>136</v>
      </c>
      <c r="K54" s="21" t="s">
        <v>137</v>
      </c>
    </row>
    <row r="55" spans="1:11" ht="24" customHeight="1">
      <c r="A55" s="6" t="s">
        <v>110</v>
      </c>
      <c r="B55" s="6" t="s">
        <v>27</v>
      </c>
      <c r="C55" s="21" t="s">
        <v>63</v>
      </c>
      <c r="D55" s="11" t="s">
        <v>119</v>
      </c>
      <c r="E55" s="6" t="s">
        <v>37</v>
      </c>
      <c r="F55" s="39">
        <v>2</v>
      </c>
      <c r="G55" s="39">
        <v>4</v>
      </c>
      <c r="H55" s="59">
        <v>300</v>
      </c>
      <c r="I55" s="25" t="s">
        <v>138</v>
      </c>
      <c r="J55" s="14" t="s">
        <v>139</v>
      </c>
      <c r="K55" s="21" t="s">
        <v>140</v>
      </c>
    </row>
    <row r="56" spans="1:11" ht="24" customHeight="1">
      <c r="A56" s="6" t="s">
        <v>111</v>
      </c>
      <c r="B56" s="6" t="s">
        <v>27</v>
      </c>
      <c r="C56" s="6">
        <v>3.24</v>
      </c>
      <c r="D56" s="11" t="s">
        <v>120</v>
      </c>
      <c r="E56" s="6" t="s">
        <v>81</v>
      </c>
      <c r="F56" s="39">
        <v>5</v>
      </c>
      <c r="G56" s="39">
        <v>1.8</v>
      </c>
      <c r="H56" s="59">
        <v>100</v>
      </c>
      <c r="I56" s="25" t="s">
        <v>141</v>
      </c>
      <c r="J56" s="14" t="s">
        <v>142</v>
      </c>
      <c r="K56" s="21" t="s">
        <v>143</v>
      </c>
    </row>
    <row r="57" spans="1:11" ht="24" customHeight="1">
      <c r="A57" s="6" t="s">
        <v>112</v>
      </c>
      <c r="B57" s="6" t="s">
        <v>27</v>
      </c>
      <c r="C57" s="6">
        <v>4.03</v>
      </c>
      <c r="D57" s="11" t="s">
        <v>144</v>
      </c>
      <c r="E57" s="6" t="s">
        <v>145</v>
      </c>
      <c r="F57" s="39">
        <v>9</v>
      </c>
      <c r="G57" s="39">
        <v>2.7</v>
      </c>
      <c r="H57" s="59">
        <v>900</v>
      </c>
      <c r="I57" s="25" t="s">
        <v>146</v>
      </c>
      <c r="J57" s="14" t="s">
        <v>147</v>
      </c>
      <c r="K57" s="21" t="s">
        <v>148</v>
      </c>
    </row>
    <row r="58" spans="1:11" ht="24" customHeight="1">
      <c r="A58" s="6" t="s">
        <v>113</v>
      </c>
      <c r="B58" s="6" t="s">
        <v>27</v>
      </c>
      <c r="C58" s="6">
        <v>4.05</v>
      </c>
      <c r="D58" s="11" t="s">
        <v>121</v>
      </c>
      <c r="E58" s="6" t="s">
        <v>81</v>
      </c>
      <c r="F58" s="12">
        <v>1.8</v>
      </c>
      <c r="G58" s="12">
        <v>5.4</v>
      </c>
      <c r="H58" s="28">
        <v>200</v>
      </c>
      <c r="I58" s="17" t="s">
        <v>101</v>
      </c>
      <c r="J58" s="14" t="s">
        <v>149</v>
      </c>
      <c r="K58" s="21" t="s">
        <v>150</v>
      </c>
    </row>
    <row r="59" spans="1:11" ht="24" customHeight="1">
      <c r="A59" s="26" t="s">
        <v>497</v>
      </c>
      <c r="B59" s="26"/>
      <c r="C59" s="26"/>
      <c r="D59" s="33">
        <f>COUNTA(D60:D66)</f>
        <v>7</v>
      </c>
      <c r="E59" s="26"/>
      <c r="F59" s="48">
        <f>SUM(F60:F66)</f>
        <v>11.1</v>
      </c>
      <c r="G59" s="48">
        <f>SUM(G60:G66)</f>
        <v>22.900000000000002</v>
      </c>
      <c r="H59" s="49">
        <f>SUM(H60:H66)</f>
        <v>1900</v>
      </c>
      <c r="I59" s="50"/>
      <c r="J59" s="51"/>
      <c r="K59" s="79"/>
    </row>
    <row r="60" spans="1:11" ht="24" customHeight="1">
      <c r="A60" s="6" t="s">
        <v>151</v>
      </c>
      <c r="B60" s="6" t="s">
        <v>164</v>
      </c>
      <c r="C60" s="6" t="s">
        <v>165</v>
      </c>
      <c r="D60" s="37" t="s">
        <v>166</v>
      </c>
      <c r="E60" s="6" t="s">
        <v>167</v>
      </c>
      <c r="F60" s="15">
        <v>0.1</v>
      </c>
      <c r="G60" s="15">
        <v>0.1</v>
      </c>
      <c r="H60" s="30">
        <v>100</v>
      </c>
      <c r="I60" s="17" t="s">
        <v>168</v>
      </c>
      <c r="J60" s="14" t="s">
        <v>169</v>
      </c>
      <c r="K60" s="21" t="s">
        <v>170</v>
      </c>
    </row>
    <row r="61" spans="1:11" ht="24" customHeight="1">
      <c r="A61" s="6" t="s">
        <v>152</v>
      </c>
      <c r="B61" s="6" t="s">
        <v>171</v>
      </c>
      <c r="C61" s="6">
        <v>4.05</v>
      </c>
      <c r="D61" s="37" t="s">
        <v>158</v>
      </c>
      <c r="E61" s="6" t="s">
        <v>159</v>
      </c>
      <c r="F61" s="15">
        <v>2</v>
      </c>
      <c r="G61" s="15">
        <v>6</v>
      </c>
      <c r="H61" s="30">
        <v>300</v>
      </c>
      <c r="I61" s="17" t="s">
        <v>172</v>
      </c>
      <c r="J61" s="14" t="s">
        <v>173</v>
      </c>
      <c r="K61" s="21" t="s">
        <v>174</v>
      </c>
    </row>
    <row r="62" spans="1:11" ht="24" customHeight="1">
      <c r="A62" s="6" t="s">
        <v>153</v>
      </c>
      <c r="B62" s="6" t="s">
        <v>171</v>
      </c>
      <c r="C62" s="6">
        <v>3.31</v>
      </c>
      <c r="D62" s="37" t="s">
        <v>175</v>
      </c>
      <c r="E62" s="6" t="s">
        <v>6</v>
      </c>
      <c r="F62" s="15">
        <v>1</v>
      </c>
      <c r="G62" s="15">
        <v>1.5</v>
      </c>
      <c r="H62" s="59">
        <v>200</v>
      </c>
      <c r="I62" s="17" t="s">
        <v>176</v>
      </c>
      <c r="J62" s="14" t="s">
        <v>177</v>
      </c>
      <c r="K62" s="21" t="s">
        <v>178</v>
      </c>
    </row>
    <row r="63" spans="1:11" ht="24" customHeight="1">
      <c r="A63" s="6" t="s">
        <v>154</v>
      </c>
      <c r="B63" s="6" t="s">
        <v>27</v>
      </c>
      <c r="C63" s="6">
        <v>3.31</v>
      </c>
      <c r="D63" s="37" t="s">
        <v>602</v>
      </c>
      <c r="E63" s="6" t="s">
        <v>44</v>
      </c>
      <c r="F63" s="39">
        <v>2</v>
      </c>
      <c r="G63" s="39">
        <v>3</v>
      </c>
      <c r="H63" s="59">
        <v>400</v>
      </c>
      <c r="I63" s="17" t="s">
        <v>179</v>
      </c>
      <c r="J63" s="14" t="s">
        <v>180</v>
      </c>
      <c r="K63" s="21" t="s">
        <v>181</v>
      </c>
    </row>
    <row r="64" spans="1:11" ht="24" customHeight="1">
      <c r="A64" s="6" t="s">
        <v>155</v>
      </c>
      <c r="B64" s="6" t="s">
        <v>27</v>
      </c>
      <c r="C64" s="6">
        <v>3.31</v>
      </c>
      <c r="D64" s="37" t="s">
        <v>160</v>
      </c>
      <c r="E64" s="6" t="s">
        <v>44</v>
      </c>
      <c r="F64" s="39">
        <v>2.5</v>
      </c>
      <c r="G64" s="39">
        <v>7.5</v>
      </c>
      <c r="H64" s="59">
        <v>300</v>
      </c>
      <c r="I64" s="17" t="s">
        <v>182</v>
      </c>
      <c r="J64" s="14" t="s">
        <v>183</v>
      </c>
      <c r="K64" s="21" t="s">
        <v>184</v>
      </c>
    </row>
    <row r="65" spans="1:11" ht="24" customHeight="1">
      <c r="A65" s="6" t="s">
        <v>156</v>
      </c>
      <c r="B65" s="6" t="s">
        <v>64</v>
      </c>
      <c r="C65" s="6">
        <v>4.05</v>
      </c>
      <c r="D65" s="37" t="s">
        <v>161</v>
      </c>
      <c r="E65" s="6" t="s">
        <v>185</v>
      </c>
      <c r="F65" s="39">
        <v>2.5</v>
      </c>
      <c r="G65" s="39">
        <v>3.8</v>
      </c>
      <c r="H65" s="59">
        <v>200</v>
      </c>
      <c r="I65" s="25" t="s">
        <v>179</v>
      </c>
      <c r="J65" s="14" t="s">
        <v>186</v>
      </c>
      <c r="K65" s="21" t="s">
        <v>187</v>
      </c>
    </row>
    <row r="66" spans="1:11" ht="24" customHeight="1">
      <c r="A66" s="6" t="s">
        <v>157</v>
      </c>
      <c r="B66" s="6" t="s">
        <v>64</v>
      </c>
      <c r="C66" s="6">
        <v>4.05</v>
      </c>
      <c r="D66" s="37" t="s">
        <v>162</v>
      </c>
      <c r="E66" s="6" t="s">
        <v>163</v>
      </c>
      <c r="F66" s="39">
        <v>1</v>
      </c>
      <c r="G66" s="39">
        <v>1</v>
      </c>
      <c r="H66" s="59">
        <v>400</v>
      </c>
      <c r="I66" s="25" t="s">
        <v>179</v>
      </c>
      <c r="J66" s="14" t="s">
        <v>188</v>
      </c>
      <c r="K66" s="21" t="s">
        <v>189</v>
      </c>
    </row>
    <row r="67" spans="1:11" ht="24" customHeight="1">
      <c r="A67" s="26" t="s">
        <v>595</v>
      </c>
      <c r="B67" s="26"/>
      <c r="C67" s="26"/>
      <c r="D67" s="33">
        <f>COUNTA(D68:D85)</f>
        <v>18</v>
      </c>
      <c r="E67" s="26"/>
      <c r="F67" s="48">
        <f>SUM(F68:F85)</f>
        <v>30.36</v>
      </c>
      <c r="G67" s="48">
        <f>SUM(G68:G85)</f>
        <v>35.45</v>
      </c>
      <c r="H67" s="49">
        <f>SUM(H68:H85)</f>
        <v>5436</v>
      </c>
      <c r="I67" s="50"/>
      <c r="J67" s="51"/>
      <c r="K67" s="79"/>
    </row>
    <row r="68" spans="1:11" ht="24" customHeight="1">
      <c r="A68" s="6" t="s">
        <v>190</v>
      </c>
      <c r="B68" s="6" t="s">
        <v>122</v>
      </c>
      <c r="C68" s="6">
        <v>3.31</v>
      </c>
      <c r="D68" s="11" t="s">
        <v>205</v>
      </c>
      <c r="E68" s="6" t="s">
        <v>206</v>
      </c>
      <c r="F68" s="15">
        <v>1</v>
      </c>
      <c r="G68" s="15">
        <v>0.2</v>
      </c>
      <c r="H68" s="30">
        <v>100</v>
      </c>
      <c r="I68" s="17" t="s">
        <v>218</v>
      </c>
      <c r="J68" s="14" t="s">
        <v>219</v>
      </c>
      <c r="K68" s="21" t="s">
        <v>220</v>
      </c>
    </row>
    <row r="69" spans="1:11" ht="24" customHeight="1">
      <c r="A69" s="6" t="s">
        <v>191</v>
      </c>
      <c r="B69" s="6" t="s">
        <v>221</v>
      </c>
      <c r="C69" s="6">
        <v>3.23</v>
      </c>
      <c r="D69" s="11" t="s">
        <v>207</v>
      </c>
      <c r="E69" s="6" t="s">
        <v>208</v>
      </c>
      <c r="F69" s="15">
        <v>1</v>
      </c>
      <c r="G69" s="15">
        <v>1.4</v>
      </c>
      <c r="H69" s="30">
        <v>500</v>
      </c>
      <c r="I69" s="17" t="s">
        <v>21</v>
      </c>
      <c r="J69" s="14" t="s">
        <v>222</v>
      </c>
      <c r="K69" s="21" t="s">
        <v>223</v>
      </c>
    </row>
    <row r="70" spans="1:11" ht="24" customHeight="1">
      <c r="A70" s="6" t="s">
        <v>193</v>
      </c>
      <c r="B70" s="6" t="s">
        <v>224</v>
      </c>
      <c r="C70" s="6">
        <v>3.17</v>
      </c>
      <c r="D70" s="11" t="s">
        <v>209</v>
      </c>
      <c r="E70" s="6" t="s">
        <v>44</v>
      </c>
      <c r="F70" s="15">
        <v>2</v>
      </c>
      <c r="G70" s="15">
        <v>2</v>
      </c>
      <c r="H70" s="30">
        <v>450</v>
      </c>
      <c r="I70" s="17" t="s">
        <v>225</v>
      </c>
      <c r="J70" s="14" t="s">
        <v>226</v>
      </c>
      <c r="K70" s="24" t="s">
        <v>603</v>
      </c>
    </row>
    <row r="71" spans="1:11" ht="24" customHeight="1">
      <c r="A71" s="6" t="s">
        <v>194</v>
      </c>
      <c r="B71" s="6" t="s">
        <v>227</v>
      </c>
      <c r="C71" s="6">
        <v>3.18</v>
      </c>
      <c r="D71" s="11" t="s">
        <v>228</v>
      </c>
      <c r="E71" s="6" t="s">
        <v>229</v>
      </c>
      <c r="F71" s="15">
        <v>1</v>
      </c>
      <c r="G71" s="15">
        <v>0.5</v>
      </c>
      <c r="H71" s="30">
        <v>200</v>
      </c>
      <c r="I71" s="17" t="s">
        <v>230</v>
      </c>
      <c r="J71" s="14" t="s">
        <v>231</v>
      </c>
      <c r="K71" s="21" t="s">
        <v>232</v>
      </c>
    </row>
    <row r="72" spans="1:11" ht="24" customHeight="1">
      <c r="A72" s="6" t="s">
        <v>195</v>
      </c>
      <c r="B72" s="6" t="s">
        <v>99</v>
      </c>
      <c r="C72" s="6">
        <v>3.15</v>
      </c>
      <c r="D72" s="11" t="s">
        <v>233</v>
      </c>
      <c r="E72" s="6" t="s">
        <v>234</v>
      </c>
      <c r="F72" s="39">
        <v>1</v>
      </c>
      <c r="G72" s="39">
        <v>1</v>
      </c>
      <c r="H72" s="59">
        <v>150</v>
      </c>
      <c r="I72" s="25" t="s">
        <v>235</v>
      </c>
      <c r="J72" s="14" t="s">
        <v>236</v>
      </c>
      <c r="K72" s="21" t="s">
        <v>237</v>
      </c>
    </row>
    <row r="73" spans="1:11" ht="24" customHeight="1">
      <c r="A73" s="6" t="s">
        <v>196</v>
      </c>
      <c r="B73" s="6" t="s">
        <v>99</v>
      </c>
      <c r="C73" s="6">
        <v>5.04</v>
      </c>
      <c r="D73" s="11" t="s">
        <v>210</v>
      </c>
      <c r="E73" s="6" t="s">
        <v>211</v>
      </c>
      <c r="F73" s="15">
        <v>3</v>
      </c>
      <c r="G73" s="15">
        <v>1.2</v>
      </c>
      <c r="H73" s="30">
        <v>500</v>
      </c>
      <c r="I73" s="17" t="s">
        <v>238</v>
      </c>
      <c r="J73" s="14" t="s">
        <v>239</v>
      </c>
      <c r="K73" s="21" t="s">
        <v>600</v>
      </c>
    </row>
    <row r="74" spans="1:11" ht="24" customHeight="1">
      <c r="A74" s="87" t="s">
        <v>197</v>
      </c>
      <c r="B74" s="6" t="s">
        <v>240</v>
      </c>
      <c r="C74" s="6" t="s">
        <v>498</v>
      </c>
      <c r="D74" s="11" t="s">
        <v>241</v>
      </c>
      <c r="E74" s="6" t="s">
        <v>242</v>
      </c>
      <c r="F74" s="15">
        <v>0.2</v>
      </c>
      <c r="G74" s="15">
        <v>1.6</v>
      </c>
      <c r="H74" s="30">
        <v>31</v>
      </c>
      <c r="I74" s="17" t="s">
        <v>243</v>
      </c>
      <c r="J74" s="14" t="s">
        <v>244</v>
      </c>
      <c r="K74" s="21" t="s">
        <v>601</v>
      </c>
    </row>
    <row r="75" spans="1:11" ht="24" customHeight="1">
      <c r="A75" s="87"/>
      <c r="B75" s="6" t="s">
        <v>240</v>
      </c>
      <c r="C75" s="6" t="s">
        <v>499</v>
      </c>
      <c r="D75" s="11" t="s">
        <v>245</v>
      </c>
      <c r="E75" s="6" t="s">
        <v>246</v>
      </c>
      <c r="F75" s="15">
        <v>0.07</v>
      </c>
      <c r="G75" s="15">
        <v>1</v>
      </c>
      <c r="H75" s="30">
        <v>110</v>
      </c>
      <c r="I75" s="17" t="s">
        <v>243</v>
      </c>
      <c r="J75" s="14" t="s">
        <v>244</v>
      </c>
      <c r="K75" s="21" t="s">
        <v>601</v>
      </c>
    </row>
    <row r="76" spans="1:11" ht="24" customHeight="1">
      <c r="A76" s="87"/>
      <c r="B76" s="6" t="s">
        <v>240</v>
      </c>
      <c r="C76" s="6" t="s">
        <v>499</v>
      </c>
      <c r="D76" s="11" t="s">
        <v>247</v>
      </c>
      <c r="E76" s="6" t="s">
        <v>248</v>
      </c>
      <c r="F76" s="15">
        <v>0.09</v>
      </c>
      <c r="G76" s="15">
        <v>0.2</v>
      </c>
      <c r="H76" s="30">
        <v>45</v>
      </c>
      <c r="I76" s="13" t="s">
        <v>243</v>
      </c>
      <c r="J76" s="14" t="s">
        <v>244</v>
      </c>
      <c r="K76" s="21" t="s">
        <v>601</v>
      </c>
    </row>
    <row r="77" spans="1:11" ht="24" customHeight="1">
      <c r="A77" s="87" t="s">
        <v>198</v>
      </c>
      <c r="B77" s="87" t="s">
        <v>27</v>
      </c>
      <c r="C77" s="6">
        <v>3.24</v>
      </c>
      <c r="D77" s="11" t="s">
        <v>212</v>
      </c>
      <c r="E77" s="6" t="s">
        <v>249</v>
      </c>
      <c r="F77" s="15">
        <v>1</v>
      </c>
      <c r="G77" s="15">
        <v>1</v>
      </c>
      <c r="H77" s="30">
        <v>300</v>
      </c>
      <c r="I77" s="90" t="s">
        <v>101</v>
      </c>
      <c r="J77" s="91" t="s">
        <v>250</v>
      </c>
      <c r="K77" s="86" t="s">
        <v>251</v>
      </c>
    </row>
    <row r="78" spans="1:11" ht="24" customHeight="1">
      <c r="A78" s="87"/>
      <c r="B78" s="87"/>
      <c r="C78" s="6">
        <v>3.24</v>
      </c>
      <c r="D78" s="11" t="s">
        <v>252</v>
      </c>
      <c r="E78" s="6" t="s">
        <v>213</v>
      </c>
      <c r="F78" s="15">
        <v>5</v>
      </c>
      <c r="G78" s="15">
        <v>2</v>
      </c>
      <c r="H78" s="59">
        <v>500</v>
      </c>
      <c r="I78" s="90"/>
      <c r="J78" s="91"/>
      <c r="K78" s="86"/>
    </row>
    <row r="79" spans="1:11" ht="24" customHeight="1">
      <c r="A79" s="87"/>
      <c r="B79" s="87"/>
      <c r="C79" s="6">
        <v>3.24</v>
      </c>
      <c r="D79" s="11" t="s">
        <v>212</v>
      </c>
      <c r="E79" s="6" t="s">
        <v>253</v>
      </c>
      <c r="F79" s="39">
        <v>0.5</v>
      </c>
      <c r="G79" s="39">
        <v>0.5</v>
      </c>
      <c r="H79" s="59">
        <v>200</v>
      </c>
      <c r="I79" s="90"/>
      <c r="J79" s="91"/>
      <c r="K79" s="86"/>
    </row>
    <row r="80" spans="1:11" ht="21">
      <c r="A80" s="6" t="s">
        <v>199</v>
      </c>
      <c r="B80" s="6" t="s">
        <v>27</v>
      </c>
      <c r="C80" s="6" t="s">
        <v>500</v>
      </c>
      <c r="D80" s="11" t="s">
        <v>254</v>
      </c>
      <c r="E80" s="6" t="s">
        <v>255</v>
      </c>
      <c r="F80" s="15">
        <v>6</v>
      </c>
      <c r="G80" s="15">
        <v>12</v>
      </c>
      <c r="H80" s="30">
        <v>1300</v>
      </c>
      <c r="I80" s="17" t="s">
        <v>256</v>
      </c>
      <c r="J80" s="14" t="s">
        <v>257</v>
      </c>
      <c r="K80" s="21" t="s">
        <v>258</v>
      </c>
    </row>
    <row r="81" spans="1:11" ht="24" customHeight="1">
      <c r="A81" s="6" t="s">
        <v>200</v>
      </c>
      <c r="B81" s="6" t="s">
        <v>99</v>
      </c>
      <c r="C81" s="6">
        <v>3.24</v>
      </c>
      <c r="D81" s="11" t="s">
        <v>259</v>
      </c>
      <c r="E81" s="6" t="s">
        <v>192</v>
      </c>
      <c r="F81" s="15">
        <v>2.5</v>
      </c>
      <c r="G81" s="15">
        <v>4</v>
      </c>
      <c r="H81" s="30">
        <v>100</v>
      </c>
      <c r="I81" s="17" t="s">
        <v>33</v>
      </c>
      <c r="J81" s="14" t="s">
        <v>260</v>
      </c>
      <c r="K81" s="21" t="s">
        <v>261</v>
      </c>
    </row>
    <row r="82" spans="1:11" ht="24" customHeight="1">
      <c r="A82" s="6" t="s">
        <v>201</v>
      </c>
      <c r="B82" s="6" t="s">
        <v>27</v>
      </c>
      <c r="C82" s="6">
        <v>3.17</v>
      </c>
      <c r="D82" s="11" t="s">
        <v>262</v>
      </c>
      <c r="E82" s="6" t="s">
        <v>81</v>
      </c>
      <c r="F82" s="15">
        <v>1</v>
      </c>
      <c r="G82" s="15">
        <v>3</v>
      </c>
      <c r="H82" s="30">
        <v>200</v>
      </c>
      <c r="I82" s="17" t="s">
        <v>40</v>
      </c>
      <c r="J82" s="14" t="s">
        <v>263</v>
      </c>
      <c r="K82" s="21" t="s">
        <v>264</v>
      </c>
    </row>
    <row r="83" spans="1:11" ht="24" customHeight="1">
      <c r="A83" s="6" t="s">
        <v>202</v>
      </c>
      <c r="B83" s="6" t="s">
        <v>27</v>
      </c>
      <c r="C83" s="6">
        <v>3.15</v>
      </c>
      <c r="D83" s="11" t="s">
        <v>215</v>
      </c>
      <c r="E83" s="6" t="s">
        <v>44</v>
      </c>
      <c r="F83" s="15">
        <v>2</v>
      </c>
      <c r="G83" s="15">
        <v>3</v>
      </c>
      <c r="H83" s="30">
        <v>250</v>
      </c>
      <c r="I83" s="17" t="s">
        <v>21</v>
      </c>
      <c r="J83" s="14" t="s">
        <v>265</v>
      </c>
      <c r="K83" s="21" t="s">
        <v>266</v>
      </c>
    </row>
    <row r="84" spans="1:11" ht="24" customHeight="1">
      <c r="A84" s="6" t="s">
        <v>203</v>
      </c>
      <c r="B84" s="6" t="s">
        <v>224</v>
      </c>
      <c r="C84" s="6">
        <v>3.22</v>
      </c>
      <c r="D84" s="11" t="s">
        <v>216</v>
      </c>
      <c r="E84" s="6" t="s">
        <v>44</v>
      </c>
      <c r="F84" s="13">
        <v>2</v>
      </c>
      <c r="G84" s="13">
        <v>0.25</v>
      </c>
      <c r="H84" s="30">
        <v>200</v>
      </c>
      <c r="I84" s="17" t="s">
        <v>267</v>
      </c>
      <c r="J84" s="14" t="s">
        <v>268</v>
      </c>
      <c r="K84" s="21" t="s">
        <v>269</v>
      </c>
    </row>
    <row r="85" spans="1:11" ht="24" customHeight="1">
      <c r="A85" s="6" t="s">
        <v>204</v>
      </c>
      <c r="B85" s="64" t="s">
        <v>27</v>
      </c>
      <c r="C85" s="54" t="s">
        <v>501</v>
      </c>
      <c r="D85" s="41" t="s">
        <v>217</v>
      </c>
      <c r="E85" s="64" t="s">
        <v>270</v>
      </c>
      <c r="F85" s="55">
        <v>1</v>
      </c>
      <c r="G85" s="55">
        <v>0.6</v>
      </c>
      <c r="H85" s="56">
        <v>300</v>
      </c>
      <c r="I85" s="36" t="s">
        <v>21</v>
      </c>
      <c r="J85" s="36" t="s">
        <v>271</v>
      </c>
      <c r="K85" s="57" t="s">
        <v>272</v>
      </c>
    </row>
    <row r="86" spans="1:11" ht="24" customHeight="1">
      <c r="A86" s="26" t="s">
        <v>490</v>
      </c>
      <c r="B86" s="26"/>
      <c r="C86" s="26"/>
      <c r="D86" s="33">
        <f>COUNTA(D87:D92)</f>
        <v>6</v>
      </c>
      <c r="E86" s="26"/>
      <c r="F86" s="48">
        <f>SUM(F87:F92)</f>
        <v>17.4</v>
      </c>
      <c r="G86" s="48">
        <f>SUM(G87:G92)</f>
        <v>30.499999999999996</v>
      </c>
      <c r="H86" s="49">
        <f>SUM(H87:H92)</f>
        <v>4950</v>
      </c>
      <c r="I86" s="50"/>
      <c r="J86" s="51"/>
      <c r="K86" s="79"/>
    </row>
    <row r="87" spans="1:11" ht="24" customHeight="1">
      <c r="A87" s="6" t="s">
        <v>450</v>
      </c>
      <c r="B87" s="6" t="s">
        <v>464</v>
      </c>
      <c r="C87" s="6">
        <v>3.21</v>
      </c>
      <c r="D87" s="11" t="s">
        <v>457</v>
      </c>
      <c r="E87" s="6" t="s">
        <v>80</v>
      </c>
      <c r="F87" s="15">
        <v>0.4</v>
      </c>
      <c r="G87" s="15">
        <v>1.6</v>
      </c>
      <c r="H87" s="30">
        <v>3000</v>
      </c>
      <c r="I87" s="17" t="s">
        <v>465</v>
      </c>
      <c r="J87" s="14" t="s">
        <v>466</v>
      </c>
      <c r="K87" s="21" t="s">
        <v>467</v>
      </c>
    </row>
    <row r="88" spans="1:11" ht="24" customHeight="1">
      <c r="A88" s="6" t="s">
        <v>451</v>
      </c>
      <c r="B88" s="6" t="s">
        <v>464</v>
      </c>
      <c r="C88" s="6" t="s">
        <v>458</v>
      </c>
      <c r="D88" s="11" t="s">
        <v>459</v>
      </c>
      <c r="E88" s="6" t="s">
        <v>287</v>
      </c>
      <c r="F88" s="15">
        <v>2</v>
      </c>
      <c r="G88" s="15">
        <v>6</v>
      </c>
      <c r="H88" s="30">
        <v>150</v>
      </c>
      <c r="I88" s="17" t="s">
        <v>468</v>
      </c>
      <c r="J88" s="14" t="s">
        <v>469</v>
      </c>
      <c r="K88" s="21" t="s">
        <v>470</v>
      </c>
    </row>
    <row r="89" spans="1:11" ht="24" customHeight="1">
      <c r="A89" s="6" t="s">
        <v>452</v>
      </c>
      <c r="B89" s="6" t="s">
        <v>464</v>
      </c>
      <c r="C89" s="6" t="s">
        <v>471</v>
      </c>
      <c r="D89" s="11" t="s">
        <v>460</v>
      </c>
      <c r="E89" s="6" t="s">
        <v>456</v>
      </c>
      <c r="F89" s="15">
        <v>10</v>
      </c>
      <c r="G89" s="15">
        <v>16.7</v>
      </c>
      <c r="H89" s="30">
        <v>1000</v>
      </c>
      <c r="I89" s="17" t="s">
        <v>130</v>
      </c>
      <c r="J89" s="14" t="s">
        <v>472</v>
      </c>
      <c r="K89" s="21" t="s">
        <v>473</v>
      </c>
    </row>
    <row r="90" spans="1:11" ht="24" customHeight="1">
      <c r="A90" s="6" t="s">
        <v>453</v>
      </c>
      <c r="B90" s="6" t="s">
        <v>474</v>
      </c>
      <c r="C90" s="6" t="s">
        <v>458</v>
      </c>
      <c r="D90" s="11" t="s">
        <v>461</v>
      </c>
      <c r="E90" s="6" t="s">
        <v>462</v>
      </c>
      <c r="F90" s="15">
        <v>2</v>
      </c>
      <c r="G90" s="15">
        <v>3</v>
      </c>
      <c r="H90" s="30">
        <v>300</v>
      </c>
      <c r="I90" s="17" t="s">
        <v>21</v>
      </c>
      <c r="J90" s="14" t="s">
        <v>475</v>
      </c>
      <c r="K90" s="21" t="s">
        <v>476</v>
      </c>
    </row>
    <row r="91" spans="1:11" ht="24" customHeight="1">
      <c r="A91" s="6" t="s">
        <v>454</v>
      </c>
      <c r="B91" s="6" t="s">
        <v>477</v>
      </c>
      <c r="C91" s="6">
        <v>3.28</v>
      </c>
      <c r="D91" s="11" t="s">
        <v>478</v>
      </c>
      <c r="E91" s="6" t="s">
        <v>35</v>
      </c>
      <c r="F91" s="15">
        <v>1.5</v>
      </c>
      <c r="G91" s="15">
        <v>0.2</v>
      </c>
      <c r="H91" s="30">
        <v>200</v>
      </c>
      <c r="I91" s="17" t="s">
        <v>130</v>
      </c>
      <c r="J91" s="14" t="s">
        <v>479</v>
      </c>
      <c r="K91" s="21" t="s">
        <v>480</v>
      </c>
    </row>
    <row r="92" spans="1:11" ht="24" customHeight="1">
      <c r="A92" s="6" t="s">
        <v>455</v>
      </c>
      <c r="B92" s="6" t="s">
        <v>481</v>
      </c>
      <c r="C92" s="6" t="s">
        <v>458</v>
      </c>
      <c r="D92" s="11" t="s">
        <v>463</v>
      </c>
      <c r="E92" s="6" t="s">
        <v>37</v>
      </c>
      <c r="F92" s="15">
        <v>1.5</v>
      </c>
      <c r="G92" s="15">
        <v>3</v>
      </c>
      <c r="H92" s="30">
        <v>300</v>
      </c>
      <c r="I92" s="17" t="s">
        <v>482</v>
      </c>
      <c r="J92" s="14" t="s">
        <v>483</v>
      </c>
      <c r="K92" s="21" t="s">
        <v>484</v>
      </c>
    </row>
    <row r="93" spans="1:11" ht="24" customHeight="1">
      <c r="A93" s="26" t="s">
        <v>502</v>
      </c>
      <c r="B93" s="26"/>
      <c r="C93" s="26"/>
      <c r="D93" s="33">
        <f>COUNTA(D94:D104)</f>
        <v>11</v>
      </c>
      <c r="E93" s="26"/>
      <c r="F93" s="48">
        <f>SUM(F94:F104)</f>
        <v>19.395</v>
      </c>
      <c r="G93" s="48">
        <f>SUM(G94:G104)</f>
        <v>71.1</v>
      </c>
      <c r="H93" s="49">
        <f>SUM(H94:H104)</f>
        <v>2970</v>
      </c>
      <c r="I93" s="50"/>
      <c r="J93" s="51"/>
      <c r="K93" s="79"/>
    </row>
    <row r="94" spans="1:11" ht="24" customHeight="1">
      <c r="A94" s="6" t="s">
        <v>273</v>
      </c>
      <c r="B94" s="6" t="s">
        <v>27</v>
      </c>
      <c r="C94" s="6">
        <v>4.08</v>
      </c>
      <c r="D94" s="11" t="s">
        <v>292</v>
      </c>
      <c r="E94" s="38" t="s">
        <v>293</v>
      </c>
      <c r="F94" s="15">
        <v>0.5</v>
      </c>
      <c r="G94" s="15">
        <v>0.1</v>
      </c>
      <c r="H94" s="30">
        <v>100</v>
      </c>
      <c r="I94" s="17" t="s">
        <v>294</v>
      </c>
      <c r="J94" s="14" t="s">
        <v>295</v>
      </c>
      <c r="K94" s="21" t="s">
        <v>296</v>
      </c>
    </row>
    <row r="95" spans="1:11" ht="24" customHeight="1">
      <c r="A95" s="6" t="s">
        <v>273</v>
      </c>
      <c r="B95" s="6" t="s">
        <v>27</v>
      </c>
      <c r="C95" s="6">
        <v>10.28</v>
      </c>
      <c r="D95" s="11" t="s">
        <v>297</v>
      </c>
      <c r="E95" s="38" t="s">
        <v>298</v>
      </c>
      <c r="F95" s="15">
        <v>0.5</v>
      </c>
      <c r="G95" s="15">
        <v>0.1</v>
      </c>
      <c r="H95" s="30">
        <v>100</v>
      </c>
      <c r="I95" s="17" t="s">
        <v>294</v>
      </c>
      <c r="J95" s="14" t="s">
        <v>295</v>
      </c>
      <c r="K95" s="21" t="s">
        <v>296</v>
      </c>
    </row>
    <row r="96" spans="1:11" ht="24" customHeight="1">
      <c r="A96" s="6" t="s">
        <v>274</v>
      </c>
      <c r="B96" s="6" t="s">
        <v>299</v>
      </c>
      <c r="C96" s="58" t="s">
        <v>503</v>
      </c>
      <c r="D96" s="11" t="s">
        <v>300</v>
      </c>
      <c r="E96" s="6" t="s">
        <v>287</v>
      </c>
      <c r="F96" s="15">
        <v>1</v>
      </c>
      <c r="G96" s="15">
        <v>0.3</v>
      </c>
      <c r="H96" s="30">
        <v>200</v>
      </c>
      <c r="I96" s="17" t="s">
        <v>301</v>
      </c>
      <c r="J96" s="14" t="s">
        <v>302</v>
      </c>
      <c r="K96" s="21" t="s">
        <v>303</v>
      </c>
    </row>
    <row r="97" spans="1:11" ht="24" customHeight="1">
      <c r="A97" s="6" t="s">
        <v>275</v>
      </c>
      <c r="B97" s="6" t="s">
        <v>299</v>
      </c>
      <c r="C97" s="6">
        <v>3.24</v>
      </c>
      <c r="D97" s="11" t="s">
        <v>288</v>
      </c>
      <c r="E97" s="6" t="s">
        <v>44</v>
      </c>
      <c r="F97" s="15">
        <v>2</v>
      </c>
      <c r="G97" s="15">
        <v>3</v>
      </c>
      <c r="H97" s="30">
        <v>300</v>
      </c>
      <c r="I97" s="17" t="s">
        <v>304</v>
      </c>
      <c r="J97" s="14" t="s">
        <v>305</v>
      </c>
      <c r="K97" s="21" t="s">
        <v>306</v>
      </c>
    </row>
    <row r="98" spans="1:11" ht="24" customHeight="1">
      <c r="A98" s="6" t="s">
        <v>276</v>
      </c>
      <c r="B98" s="6" t="s">
        <v>122</v>
      </c>
      <c r="C98" s="6">
        <v>3.22</v>
      </c>
      <c r="D98" s="11" t="s">
        <v>289</v>
      </c>
      <c r="E98" s="6" t="s">
        <v>52</v>
      </c>
      <c r="F98" s="15">
        <v>0.895</v>
      </c>
      <c r="G98" s="15">
        <v>35.8</v>
      </c>
      <c r="H98" s="30">
        <v>200</v>
      </c>
      <c r="I98" s="17" t="s">
        <v>307</v>
      </c>
      <c r="J98" s="14" t="s">
        <v>308</v>
      </c>
      <c r="K98" s="21" t="s">
        <v>309</v>
      </c>
    </row>
    <row r="99" spans="1:11" ht="24" customHeight="1">
      <c r="A99" s="6" t="s">
        <v>277</v>
      </c>
      <c r="B99" s="6" t="s">
        <v>27</v>
      </c>
      <c r="C99" s="21" t="s">
        <v>496</v>
      </c>
      <c r="D99" s="11" t="s">
        <v>290</v>
      </c>
      <c r="E99" s="6" t="s">
        <v>44</v>
      </c>
      <c r="F99" s="15">
        <v>3</v>
      </c>
      <c r="G99" s="15">
        <v>2.4</v>
      </c>
      <c r="H99" s="30">
        <v>250</v>
      </c>
      <c r="I99" s="17" t="s">
        <v>130</v>
      </c>
      <c r="J99" s="14" t="s">
        <v>310</v>
      </c>
      <c r="K99" s="21" t="s">
        <v>311</v>
      </c>
    </row>
    <row r="100" spans="1:11" ht="24" customHeight="1">
      <c r="A100" s="6" t="s">
        <v>278</v>
      </c>
      <c r="B100" s="6" t="s">
        <v>122</v>
      </c>
      <c r="C100" s="6">
        <v>3.23</v>
      </c>
      <c r="D100" s="11" t="s">
        <v>291</v>
      </c>
      <c r="E100" s="6" t="s">
        <v>167</v>
      </c>
      <c r="F100" s="15">
        <v>2</v>
      </c>
      <c r="G100" s="15">
        <v>0.4</v>
      </c>
      <c r="H100" s="30">
        <v>500</v>
      </c>
      <c r="I100" s="17" t="s">
        <v>33</v>
      </c>
      <c r="J100" s="14" t="s">
        <v>312</v>
      </c>
      <c r="K100" s="21" t="s">
        <v>313</v>
      </c>
    </row>
    <row r="101" spans="1:11" ht="24" customHeight="1">
      <c r="A101" s="6" t="s">
        <v>279</v>
      </c>
      <c r="B101" s="6" t="s">
        <v>27</v>
      </c>
      <c r="C101" s="6">
        <v>3.29</v>
      </c>
      <c r="D101" s="11" t="s">
        <v>285</v>
      </c>
      <c r="E101" s="6" t="s">
        <v>214</v>
      </c>
      <c r="F101" s="15">
        <v>3</v>
      </c>
      <c r="G101" s="15">
        <v>9</v>
      </c>
      <c r="H101" s="30">
        <v>120</v>
      </c>
      <c r="I101" s="17" t="s">
        <v>314</v>
      </c>
      <c r="J101" s="14" t="s">
        <v>315</v>
      </c>
      <c r="K101" s="21" t="s">
        <v>316</v>
      </c>
    </row>
    <row r="102" spans="1:11" ht="24" customHeight="1">
      <c r="A102" s="6" t="s">
        <v>280</v>
      </c>
      <c r="B102" s="47" t="s">
        <v>317</v>
      </c>
      <c r="C102" s="6">
        <v>3.03</v>
      </c>
      <c r="D102" s="11" t="s">
        <v>283</v>
      </c>
      <c r="E102" s="6" t="s">
        <v>284</v>
      </c>
      <c r="F102" s="15">
        <v>5</v>
      </c>
      <c r="G102" s="15">
        <v>6</v>
      </c>
      <c r="H102" s="30">
        <v>400</v>
      </c>
      <c r="I102" s="17" t="s">
        <v>318</v>
      </c>
      <c r="J102" s="14" t="s">
        <v>319</v>
      </c>
      <c r="K102" s="21" t="s">
        <v>320</v>
      </c>
    </row>
    <row r="103" spans="1:11" ht="24" customHeight="1">
      <c r="A103" s="6" t="s">
        <v>281</v>
      </c>
      <c r="B103" s="6" t="s">
        <v>27</v>
      </c>
      <c r="C103" s="10" t="s">
        <v>485</v>
      </c>
      <c r="D103" s="42" t="s">
        <v>321</v>
      </c>
      <c r="E103" s="60" t="s">
        <v>322</v>
      </c>
      <c r="F103" s="55">
        <v>0.5</v>
      </c>
      <c r="G103" s="55">
        <v>4</v>
      </c>
      <c r="H103" s="56">
        <v>200</v>
      </c>
      <c r="I103" s="25" t="s">
        <v>323</v>
      </c>
      <c r="J103" s="14" t="s">
        <v>324</v>
      </c>
      <c r="K103" s="21" t="s">
        <v>325</v>
      </c>
    </row>
    <row r="104" spans="1:11" ht="24" customHeight="1">
      <c r="A104" s="6" t="s">
        <v>282</v>
      </c>
      <c r="B104" s="6" t="s">
        <v>326</v>
      </c>
      <c r="C104" s="6">
        <v>4.05</v>
      </c>
      <c r="D104" s="11" t="s">
        <v>327</v>
      </c>
      <c r="E104" s="6" t="s">
        <v>286</v>
      </c>
      <c r="F104" s="39">
        <v>1</v>
      </c>
      <c r="G104" s="39">
        <v>10</v>
      </c>
      <c r="H104" s="59">
        <v>600</v>
      </c>
      <c r="I104" s="25" t="s">
        <v>101</v>
      </c>
      <c r="J104" s="14" t="s">
        <v>328</v>
      </c>
      <c r="K104" s="21" t="s">
        <v>329</v>
      </c>
    </row>
    <row r="105" spans="1:11" ht="24" customHeight="1">
      <c r="A105" s="26" t="s">
        <v>491</v>
      </c>
      <c r="B105" s="26"/>
      <c r="C105" s="26"/>
      <c r="D105" s="33">
        <f>COUNTA(D106:D107)</f>
        <v>2</v>
      </c>
      <c r="E105" s="26"/>
      <c r="F105" s="48">
        <f>SUM(F106:F107)</f>
        <v>0.25</v>
      </c>
      <c r="G105" s="48">
        <f>SUM(G106:G107)</f>
        <v>0.2</v>
      </c>
      <c r="H105" s="49">
        <f>SUM(H106:H107)</f>
        <v>400</v>
      </c>
      <c r="I105" s="50"/>
      <c r="J105" s="51"/>
      <c r="K105" s="79"/>
    </row>
    <row r="106" spans="1:11" ht="24" customHeight="1">
      <c r="A106" s="6" t="s">
        <v>330</v>
      </c>
      <c r="B106" s="6" t="s">
        <v>332</v>
      </c>
      <c r="C106" s="6">
        <v>3.25</v>
      </c>
      <c r="D106" s="11" t="s">
        <v>333</v>
      </c>
      <c r="E106" s="6" t="s">
        <v>334</v>
      </c>
      <c r="F106" s="39">
        <v>0.1</v>
      </c>
      <c r="G106" s="39">
        <v>0.1</v>
      </c>
      <c r="H106" s="59">
        <v>300</v>
      </c>
      <c r="I106" s="17" t="s">
        <v>335</v>
      </c>
      <c r="J106" s="14" t="s">
        <v>336</v>
      </c>
      <c r="K106" s="21" t="s">
        <v>596</v>
      </c>
    </row>
    <row r="107" spans="1:11" ht="24" customHeight="1">
      <c r="A107" s="6" t="s">
        <v>331</v>
      </c>
      <c r="B107" s="6" t="s">
        <v>337</v>
      </c>
      <c r="C107" s="6" t="s">
        <v>104</v>
      </c>
      <c r="D107" s="11" t="s">
        <v>338</v>
      </c>
      <c r="E107" s="6" t="s">
        <v>338</v>
      </c>
      <c r="F107" s="39">
        <v>0.15</v>
      </c>
      <c r="G107" s="39">
        <v>0.1</v>
      </c>
      <c r="H107" s="59">
        <v>100</v>
      </c>
      <c r="I107" s="17" t="s">
        <v>339</v>
      </c>
      <c r="J107" s="14" t="s">
        <v>340</v>
      </c>
      <c r="K107" s="21" t="s">
        <v>341</v>
      </c>
    </row>
    <row r="108" spans="1:11" s="1" customFormat="1" ht="24" customHeight="1">
      <c r="A108" s="26" t="s">
        <v>492</v>
      </c>
      <c r="B108" s="26"/>
      <c r="C108" s="26"/>
      <c r="D108" s="33">
        <f>COUNTA(D109:D115)</f>
        <v>7</v>
      </c>
      <c r="E108" s="26"/>
      <c r="F108" s="48">
        <f>SUM(F109:F115)</f>
        <v>5.4</v>
      </c>
      <c r="G108" s="48">
        <f>SUM(G109:G115)</f>
        <v>11.3</v>
      </c>
      <c r="H108" s="49">
        <f>SUM(H109:H115)</f>
        <v>540</v>
      </c>
      <c r="I108" s="50"/>
      <c r="J108" s="51"/>
      <c r="K108" s="79"/>
    </row>
    <row r="109" spans="1:11" ht="24" customHeight="1">
      <c r="A109" s="60" t="s">
        <v>342</v>
      </c>
      <c r="B109" s="60" t="s">
        <v>355</v>
      </c>
      <c r="C109" s="34" t="s">
        <v>504</v>
      </c>
      <c r="D109" s="42" t="s">
        <v>350</v>
      </c>
      <c r="E109" s="60" t="s">
        <v>81</v>
      </c>
      <c r="F109" s="61">
        <v>0.5</v>
      </c>
      <c r="G109" s="61">
        <v>1.5</v>
      </c>
      <c r="H109" s="62">
        <v>50</v>
      </c>
      <c r="I109" s="36" t="s">
        <v>356</v>
      </c>
      <c r="J109" s="43" t="s">
        <v>357</v>
      </c>
      <c r="K109" s="57" t="s">
        <v>358</v>
      </c>
    </row>
    <row r="110" spans="1:11" ht="24" customHeight="1">
      <c r="A110" s="6" t="s">
        <v>343</v>
      </c>
      <c r="B110" s="6" t="s">
        <v>355</v>
      </c>
      <c r="C110" s="10" t="s">
        <v>493</v>
      </c>
      <c r="D110" s="11" t="s">
        <v>351</v>
      </c>
      <c r="E110" s="6" t="s">
        <v>352</v>
      </c>
      <c r="F110" s="13">
        <v>1</v>
      </c>
      <c r="G110" s="13">
        <v>1</v>
      </c>
      <c r="H110" s="25">
        <v>50</v>
      </c>
      <c r="I110" s="17" t="s">
        <v>356</v>
      </c>
      <c r="J110" s="14" t="s">
        <v>359</v>
      </c>
      <c r="K110" s="21" t="s">
        <v>360</v>
      </c>
    </row>
    <row r="111" spans="1:11" ht="24" customHeight="1">
      <c r="A111" s="6" t="s">
        <v>344</v>
      </c>
      <c r="B111" s="6" t="s">
        <v>355</v>
      </c>
      <c r="C111" s="10" t="s">
        <v>505</v>
      </c>
      <c r="D111" s="11" t="s">
        <v>353</v>
      </c>
      <c r="E111" s="6" t="s">
        <v>598</v>
      </c>
      <c r="F111" s="12">
        <v>1</v>
      </c>
      <c r="G111" s="12">
        <v>0.1</v>
      </c>
      <c r="H111" s="25">
        <v>200</v>
      </c>
      <c r="I111" s="17" t="s">
        <v>356</v>
      </c>
      <c r="J111" s="14" t="s">
        <v>361</v>
      </c>
      <c r="K111" s="21" t="s">
        <v>362</v>
      </c>
    </row>
    <row r="112" spans="1:11" ht="24" customHeight="1">
      <c r="A112" s="6" t="s">
        <v>345</v>
      </c>
      <c r="B112" s="6" t="s">
        <v>355</v>
      </c>
      <c r="C112" s="6">
        <v>4.05</v>
      </c>
      <c r="D112" s="11" t="s">
        <v>363</v>
      </c>
      <c r="E112" s="6" t="s">
        <v>81</v>
      </c>
      <c r="F112" s="15">
        <v>0.4</v>
      </c>
      <c r="G112" s="15">
        <v>1.2</v>
      </c>
      <c r="H112" s="30">
        <v>100</v>
      </c>
      <c r="I112" s="17" t="s">
        <v>364</v>
      </c>
      <c r="J112" s="14" t="s">
        <v>365</v>
      </c>
      <c r="K112" s="21" t="s">
        <v>366</v>
      </c>
    </row>
    <row r="113" spans="1:11" ht="24" customHeight="1">
      <c r="A113" s="18" t="s">
        <v>346</v>
      </c>
      <c r="B113" s="6" t="s">
        <v>355</v>
      </c>
      <c r="C113" s="10" t="s">
        <v>493</v>
      </c>
      <c r="D113" s="19" t="s">
        <v>367</v>
      </c>
      <c r="E113" s="18" t="s">
        <v>597</v>
      </c>
      <c r="F113" s="22">
        <v>0.5</v>
      </c>
      <c r="G113" s="22">
        <v>1.5</v>
      </c>
      <c r="H113" s="77">
        <v>60</v>
      </c>
      <c r="I113" s="23" t="s">
        <v>368</v>
      </c>
      <c r="J113" s="20" t="s">
        <v>369</v>
      </c>
      <c r="K113" s="24" t="s">
        <v>370</v>
      </c>
    </row>
    <row r="114" spans="1:11" ht="24" customHeight="1">
      <c r="A114" s="6" t="s">
        <v>347</v>
      </c>
      <c r="B114" s="6" t="s">
        <v>355</v>
      </c>
      <c r="C114" s="10" t="s">
        <v>493</v>
      </c>
      <c r="D114" s="11" t="s">
        <v>348</v>
      </c>
      <c r="E114" s="6" t="s">
        <v>37</v>
      </c>
      <c r="F114" s="13">
        <v>1</v>
      </c>
      <c r="G114" s="13">
        <v>3</v>
      </c>
      <c r="H114" s="25">
        <v>30</v>
      </c>
      <c r="I114" s="17" t="s">
        <v>371</v>
      </c>
      <c r="J114" s="14" t="s">
        <v>372</v>
      </c>
      <c r="K114" s="21" t="s">
        <v>373</v>
      </c>
    </row>
    <row r="115" spans="1:11" ht="24" customHeight="1">
      <c r="A115" s="6" t="s">
        <v>349</v>
      </c>
      <c r="B115" s="6" t="s">
        <v>355</v>
      </c>
      <c r="C115" s="10" t="s">
        <v>506</v>
      </c>
      <c r="D115" s="11" t="s">
        <v>354</v>
      </c>
      <c r="E115" s="6" t="s">
        <v>37</v>
      </c>
      <c r="F115" s="15">
        <v>1</v>
      </c>
      <c r="G115" s="15">
        <v>3</v>
      </c>
      <c r="H115" s="30">
        <v>50</v>
      </c>
      <c r="I115" s="17" t="s">
        <v>364</v>
      </c>
      <c r="J115" s="14" t="s">
        <v>374</v>
      </c>
      <c r="K115" s="21" t="s">
        <v>375</v>
      </c>
    </row>
    <row r="116" spans="1:11" ht="24" customHeight="1">
      <c r="A116" s="26" t="s">
        <v>507</v>
      </c>
      <c r="B116" s="26"/>
      <c r="C116" s="26"/>
      <c r="D116" s="33">
        <f>COUNTA(D117:D121)</f>
        <v>5</v>
      </c>
      <c r="E116" s="26"/>
      <c r="F116" s="48">
        <f>SUM(F117:F121)</f>
        <v>2.5</v>
      </c>
      <c r="G116" s="48">
        <f>SUM(G117:G121)</f>
        <v>6.75</v>
      </c>
      <c r="H116" s="49">
        <f>SUM(H117:H121)</f>
        <v>500</v>
      </c>
      <c r="I116" s="50"/>
      <c r="J116" s="51"/>
      <c r="K116" s="79"/>
    </row>
    <row r="117" spans="1:11" ht="24" customHeight="1">
      <c r="A117" s="6" t="s">
        <v>377</v>
      </c>
      <c r="B117" s="6" t="s">
        <v>27</v>
      </c>
      <c r="C117" s="10" t="s">
        <v>508</v>
      </c>
      <c r="D117" s="11" t="s">
        <v>382</v>
      </c>
      <c r="E117" s="6" t="s">
        <v>79</v>
      </c>
      <c r="F117" s="12">
        <v>0.5</v>
      </c>
      <c r="G117" s="12">
        <v>1.5</v>
      </c>
      <c r="H117" s="59">
        <v>100</v>
      </c>
      <c r="I117" s="13" t="s">
        <v>21</v>
      </c>
      <c r="J117" s="14" t="s">
        <v>386</v>
      </c>
      <c r="K117" s="21" t="s">
        <v>387</v>
      </c>
    </row>
    <row r="118" spans="1:11" ht="24" customHeight="1">
      <c r="A118" s="6" t="s">
        <v>378</v>
      </c>
      <c r="B118" s="6" t="s">
        <v>27</v>
      </c>
      <c r="C118" s="10" t="s">
        <v>508</v>
      </c>
      <c r="D118" s="11" t="s">
        <v>383</v>
      </c>
      <c r="E118" s="6" t="s">
        <v>37</v>
      </c>
      <c r="F118" s="12">
        <v>0.5</v>
      </c>
      <c r="G118" s="12">
        <v>1.5</v>
      </c>
      <c r="H118" s="59">
        <v>100</v>
      </c>
      <c r="I118" s="13" t="s">
        <v>21</v>
      </c>
      <c r="J118" s="14" t="s">
        <v>388</v>
      </c>
      <c r="K118" s="21" t="s">
        <v>389</v>
      </c>
    </row>
    <row r="119" spans="1:11" ht="24" customHeight="1">
      <c r="A119" s="6" t="s">
        <v>379</v>
      </c>
      <c r="B119" s="6" t="s">
        <v>27</v>
      </c>
      <c r="C119" s="10" t="s">
        <v>508</v>
      </c>
      <c r="D119" s="11" t="s">
        <v>390</v>
      </c>
      <c r="E119" s="6" t="s">
        <v>37</v>
      </c>
      <c r="F119" s="12">
        <v>0.5</v>
      </c>
      <c r="G119" s="12">
        <v>1.5</v>
      </c>
      <c r="H119" s="59">
        <v>100</v>
      </c>
      <c r="I119" s="25" t="s">
        <v>21</v>
      </c>
      <c r="J119" s="14" t="s">
        <v>391</v>
      </c>
      <c r="K119" s="21" t="s">
        <v>392</v>
      </c>
    </row>
    <row r="120" spans="1:11" ht="24" customHeight="1">
      <c r="A120" s="60" t="s">
        <v>380</v>
      </c>
      <c r="B120" s="60" t="s">
        <v>27</v>
      </c>
      <c r="C120" s="10" t="s">
        <v>508</v>
      </c>
      <c r="D120" s="42" t="s">
        <v>384</v>
      </c>
      <c r="E120" s="60" t="s">
        <v>81</v>
      </c>
      <c r="F120" s="35">
        <v>0.5</v>
      </c>
      <c r="G120" s="35">
        <v>0.75</v>
      </c>
      <c r="H120" s="78">
        <v>100</v>
      </c>
      <c r="I120" s="62" t="s">
        <v>21</v>
      </c>
      <c r="J120" s="43" t="s">
        <v>393</v>
      </c>
      <c r="K120" s="57" t="s">
        <v>394</v>
      </c>
    </row>
    <row r="121" spans="1:11" ht="24" customHeight="1">
      <c r="A121" s="6" t="s">
        <v>385</v>
      </c>
      <c r="B121" s="6" t="s">
        <v>27</v>
      </c>
      <c r="C121" s="10" t="s">
        <v>493</v>
      </c>
      <c r="D121" s="11" t="s">
        <v>381</v>
      </c>
      <c r="E121" s="6" t="s">
        <v>6</v>
      </c>
      <c r="F121" s="12">
        <v>0.5</v>
      </c>
      <c r="G121" s="12">
        <v>1.5</v>
      </c>
      <c r="H121" s="59">
        <v>100</v>
      </c>
      <c r="I121" s="25" t="s">
        <v>395</v>
      </c>
      <c r="J121" s="14" t="s">
        <v>396</v>
      </c>
      <c r="K121" s="21" t="s">
        <v>397</v>
      </c>
    </row>
    <row r="122" spans="1:11" ht="24" customHeight="1">
      <c r="A122" s="26" t="s">
        <v>494</v>
      </c>
      <c r="B122" s="26"/>
      <c r="C122" s="26"/>
      <c r="D122" s="33">
        <f>COUNTA(D123:D127)</f>
        <v>5</v>
      </c>
      <c r="E122" s="26"/>
      <c r="F122" s="48">
        <f>SUM(F123:F127)</f>
        <v>5</v>
      </c>
      <c r="G122" s="48">
        <f>SUM(G123:G127)</f>
        <v>9.175</v>
      </c>
      <c r="H122" s="49">
        <f>SUM(H123:H127)</f>
        <v>500</v>
      </c>
      <c r="I122" s="50"/>
      <c r="J122" s="51"/>
      <c r="K122" s="79"/>
    </row>
    <row r="123" spans="1:11" ht="24" customHeight="1">
      <c r="A123" s="6" t="s">
        <v>399</v>
      </c>
      <c r="B123" s="6" t="s">
        <v>99</v>
      </c>
      <c r="C123" s="10" t="s">
        <v>493</v>
      </c>
      <c r="D123" s="27" t="s">
        <v>404</v>
      </c>
      <c r="E123" s="7" t="s">
        <v>44</v>
      </c>
      <c r="F123" s="76">
        <v>1</v>
      </c>
      <c r="G123" s="76">
        <v>1.5</v>
      </c>
      <c r="H123" s="29">
        <v>100</v>
      </c>
      <c r="I123" s="6" t="s">
        <v>21</v>
      </c>
      <c r="J123" s="6" t="s">
        <v>410</v>
      </c>
      <c r="K123" s="7" t="s">
        <v>411</v>
      </c>
    </row>
    <row r="124" spans="1:11" ht="24" customHeight="1">
      <c r="A124" s="6" t="s">
        <v>400</v>
      </c>
      <c r="B124" s="6" t="s">
        <v>99</v>
      </c>
      <c r="C124" s="10" t="s">
        <v>509</v>
      </c>
      <c r="D124" s="11" t="s">
        <v>405</v>
      </c>
      <c r="E124" s="6" t="s">
        <v>44</v>
      </c>
      <c r="F124" s="15">
        <v>2</v>
      </c>
      <c r="G124" s="15">
        <v>3</v>
      </c>
      <c r="H124" s="30">
        <v>150</v>
      </c>
      <c r="I124" s="17" t="s">
        <v>21</v>
      </c>
      <c r="J124" s="14" t="s">
        <v>412</v>
      </c>
      <c r="K124" s="21" t="s">
        <v>413</v>
      </c>
    </row>
    <row r="125" spans="1:11" ht="24" customHeight="1">
      <c r="A125" s="6" t="s">
        <v>401</v>
      </c>
      <c r="B125" s="6" t="s">
        <v>99</v>
      </c>
      <c r="C125" s="10" t="s">
        <v>493</v>
      </c>
      <c r="D125" s="11" t="s">
        <v>406</v>
      </c>
      <c r="E125" s="6" t="s">
        <v>44</v>
      </c>
      <c r="F125" s="15">
        <v>1</v>
      </c>
      <c r="G125" s="15">
        <v>4</v>
      </c>
      <c r="H125" s="30">
        <v>50</v>
      </c>
      <c r="I125" s="17" t="s">
        <v>21</v>
      </c>
      <c r="J125" s="14" t="s">
        <v>414</v>
      </c>
      <c r="K125" s="21" t="s">
        <v>415</v>
      </c>
    </row>
    <row r="126" spans="1:11" ht="21">
      <c r="A126" s="6" t="s">
        <v>402</v>
      </c>
      <c r="B126" s="6" t="s">
        <v>99</v>
      </c>
      <c r="C126" s="10" t="s">
        <v>493</v>
      </c>
      <c r="D126" s="11" t="s">
        <v>416</v>
      </c>
      <c r="E126" s="6" t="s">
        <v>407</v>
      </c>
      <c r="F126" s="15">
        <v>0.5</v>
      </c>
      <c r="G126" s="15">
        <v>0.5</v>
      </c>
      <c r="H126" s="30">
        <v>100</v>
      </c>
      <c r="I126" s="17" t="s">
        <v>21</v>
      </c>
      <c r="J126" s="14" t="s">
        <v>417</v>
      </c>
      <c r="K126" s="21" t="s">
        <v>418</v>
      </c>
    </row>
    <row r="127" spans="1:11" ht="24" customHeight="1">
      <c r="A127" s="6" t="s">
        <v>403</v>
      </c>
      <c r="B127" s="6" t="s">
        <v>99</v>
      </c>
      <c r="C127" s="10" t="s">
        <v>493</v>
      </c>
      <c r="D127" s="11" t="s">
        <v>408</v>
      </c>
      <c r="E127" s="6" t="s">
        <v>409</v>
      </c>
      <c r="F127" s="12">
        <v>0.5</v>
      </c>
      <c r="G127" s="12">
        <v>0.175</v>
      </c>
      <c r="H127" s="28">
        <v>100</v>
      </c>
      <c r="I127" s="17" t="s">
        <v>21</v>
      </c>
      <c r="J127" s="14" t="s">
        <v>419</v>
      </c>
      <c r="K127" s="21" t="s">
        <v>420</v>
      </c>
    </row>
    <row r="128" spans="1:11" ht="24" customHeight="1">
      <c r="A128" s="26" t="s">
        <v>421</v>
      </c>
      <c r="B128" s="26"/>
      <c r="C128" s="26"/>
      <c r="D128" s="33">
        <f>COUNTA(D129)</f>
        <v>1</v>
      </c>
      <c r="E128" s="26"/>
      <c r="F128" s="48">
        <f>SUM(F129)</f>
        <v>5</v>
      </c>
      <c r="G128" s="48">
        <f>SUM(G129)</f>
        <v>2</v>
      </c>
      <c r="H128" s="49">
        <f>SUM(H129)</f>
        <v>200</v>
      </c>
      <c r="I128" s="50"/>
      <c r="J128" s="51"/>
      <c r="K128" s="79"/>
    </row>
    <row r="129" spans="1:11" ht="24" customHeight="1">
      <c r="A129" s="38" t="s">
        <v>422</v>
      </c>
      <c r="B129" s="6" t="s">
        <v>424</v>
      </c>
      <c r="C129" s="6">
        <v>3.03</v>
      </c>
      <c r="D129" s="11" t="s">
        <v>425</v>
      </c>
      <c r="E129" s="6" t="s">
        <v>423</v>
      </c>
      <c r="F129" s="15">
        <v>5</v>
      </c>
      <c r="G129" s="15">
        <v>2</v>
      </c>
      <c r="H129" s="30">
        <v>200</v>
      </c>
      <c r="I129" s="17" t="s">
        <v>21</v>
      </c>
      <c r="J129" s="14" t="s">
        <v>426</v>
      </c>
      <c r="K129" s="21" t="s">
        <v>427</v>
      </c>
    </row>
    <row r="130" spans="1:11" ht="24" customHeight="1">
      <c r="A130" s="26" t="s">
        <v>510</v>
      </c>
      <c r="B130" s="26"/>
      <c r="C130" s="26"/>
      <c r="D130" s="33">
        <f>COUNTA(D131:D135)</f>
        <v>5</v>
      </c>
      <c r="E130" s="26"/>
      <c r="F130" s="48">
        <f>SUM(F131:F135)</f>
        <v>10.2</v>
      </c>
      <c r="G130" s="48">
        <f>SUM(G131:G135)</f>
        <v>14.1</v>
      </c>
      <c r="H130" s="49">
        <f>SUM(H131:H135)</f>
        <v>1730</v>
      </c>
      <c r="I130" s="50"/>
      <c r="J130" s="51"/>
      <c r="K130" s="79"/>
    </row>
    <row r="131" spans="1:11" ht="24" customHeight="1">
      <c r="A131" s="6" t="s">
        <v>428</v>
      </c>
      <c r="B131" s="6" t="s">
        <v>27</v>
      </c>
      <c r="C131" s="10" t="s">
        <v>486</v>
      </c>
      <c r="D131" s="11" t="s">
        <v>438</v>
      </c>
      <c r="E131" s="6" t="s">
        <v>439</v>
      </c>
      <c r="F131" s="15">
        <v>0.1</v>
      </c>
      <c r="G131" s="15">
        <v>1</v>
      </c>
      <c r="H131" s="16">
        <v>1000</v>
      </c>
      <c r="I131" s="17" t="s">
        <v>440</v>
      </c>
      <c r="J131" s="14" t="s">
        <v>441</v>
      </c>
      <c r="K131" s="21" t="s">
        <v>604</v>
      </c>
    </row>
    <row r="132" spans="1:11" ht="24" customHeight="1">
      <c r="A132" s="6" t="s">
        <v>429</v>
      </c>
      <c r="B132" s="6" t="s">
        <v>27</v>
      </c>
      <c r="C132" s="10" t="s">
        <v>486</v>
      </c>
      <c r="D132" s="11" t="s">
        <v>430</v>
      </c>
      <c r="E132" s="6" t="s">
        <v>44</v>
      </c>
      <c r="F132" s="39">
        <v>3</v>
      </c>
      <c r="G132" s="39">
        <v>4.5</v>
      </c>
      <c r="H132" s="46">
        <v>200</v>
      </c>
      <c r="I132" s="13" t="s">
        <v>21</v>
      </c>
      <c r="J132" s="14" t="s">
        <v>442</v>
      </c>
      <c r="K132" s="21" t="s">
        <v>605</v>
      </c>
    </row>
    <row r="133" spans="1:11" ht="24" customHeight="1">
      <c r="A133" s="6" t="s">
        <v>431</v>
      </c>
      <c r="B133" s="6" t="s">
        <v>27</v>
      </c>
      <c r="C133" s="10" t="s">
        <v>486</v>
      </c>
      <c r="D133" s="11" t="s">
        <v>432</v>
      </c>
      <c r="E133" s="6" t="s">
        <v>433</v>
      </c>
      <c r="F133" s="39">
        <v>1.5</v>
      </c>
      <c r="G133" s="39">
        <v>0.6</v>
      </c>
      <c r="H133" s="46">
        <v>100</v>
      </c>
      <c r="I133" s="25" t="s">
        <v>33</v>
      </c>
      <c r="J133" s="14" t="s">
        <v>444</v>
      </c>
      <c r="K133" s="21" t="s">
        <v>563</v>
      </c>
    </row>
    <row r="134" spans="1:11" ht="24" customHeight="1">
      <c r="A134" s="6" t="s">
        <v>434</v>
      </c>
      <c r="B134" s="6" t="s">
        <v>27</v>
      </c>
      <c r="C134" s="6">
        <v>3.24</v>
      </c>
      <c r="D134" s="37" t="s">
        <v>435</v>
      </c>
      <c r="E134" s="6" t="s">
        <v>398</v>
      </c>
      <c r="F134" s="15">
        <v>0.6</v>
      </c>
      <c r="G134" s="15">
        <v>2</v>
      </c>
      <c r="H134" s="46">
        <v>30</v>
      </c>
      <c r="I134" s="17" t="s">
        <v>21</v>
      </c>
      <c r="J134" s="14" t="s">
        <v>443</v>
      </c>
      <c r="K134" s="21" t="s">
        <v>607</v>
      </c>
    </row>
    <row r="135" spans="1:11" ht="24" customHeight="1">
      <c r="A135" s="6" t="s">
        <v>436</v>
      </c>
      <c r="B135" s="6" t="s">
        <v>27</v>
      </c>
      <c r="C135" s="6">
        <v>3.03</v>
      </c>
      <c r="D135" s="11" t="s">
        <v>437</v>
      </c>
      <c r="E135" s="6" t="s">
        <v>284</v>
      </c>
      <c r="F135" s="39">
        <v>5</v>
      </c>
      <c r="G135" s="39">
        <v>6</v>
      </c>
      <c r="H135" s="46">
        <v>400</v>
      </c>
      <c r="I135" s="25" t="s">
        <v>445</v>
      </c>
      <c r="J135" s="14" t="s">
        <v>446</v>
      </c>
      <c r="K135" s="21" t="s">
        <v>606</v>
      </c>
    </row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</sheetData>
  <sheetProtection/>
  <mergeCells count="11">
    <mergeCell ref="J32:J35"/>
    <mergeCell ref="K32:K35"/>
    <mergeCell ref="A74:A76"/>
    <mergeCell ref="I2:K2"/>
    <mergeCell ref="A77:A79"/>
    <mergeCell ref="B77:B79"/>
    <mergeCell ref="I77:I79"/>
    <mergeCell ref="J77:J79"/>
    <mergeCell ref="K77:K79"/>
    <mergeCell ref="A32:A35"/>
    <mergeCell ref="I32:I35"/>
  </mergeCells>
  <printOptions/>
  <pageMargins left="0.4330708661417323" right="0.4330708661417323" top="0.7480314960629921" bottom="0.5118110236220472" header="0.5118110236220472" footer="0.31496062992125984"/>
  <pageSetup horizontalDpi="600" verticalDpi="600" orientation="landscape" paperSize="9" scale="80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산림청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foa</dc:creator>
  <cp:keywords/>
  <dc:description/>
  <cp:lastModifiedBy>nicstec</cp:lastModifiedBy>
  <cp:lastPrinted>2017-03-10T08:08:58Z</cp:lastPrinted>
  <dcterms:created xsi:type="dcterms:W3CDTF">2009-01-20T04:26:20Z</dcterms:created>
  <dcterms:modified xsi:type="dcterms:W3CDTF">2017-03-17T01:06:33Z</dcterms:modified>
  <cp:category/>
  <cp:version/>
  <cp:contentType/>
  <cp:contentStatus/>
</cp:coreProperties>
</file>